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xlsBook"/>
  <mc:AlternateContent xmlns:mc="http://schemas.openxmlformats.org/markup-compatibility/2006">
    <mc:Choice Requires="x15">
      <x15ac:absPath xmlns:x15ac="http://schemas.microsoft.com/office/spreadsheetml/2010/11/ac" url="\\ie.corp\dfs\ЕСЭРГ_НН\ПЭО2\ПЭО\Бюро генерации\ЕСЭ-Кубань\ОП Балашиха и Юнтолово\Юнтолово\Тарифы Юнтолово\Шаблоны ИЕАС\FAS.JKH.OPEN.INFO.REQUEST.WARM\2022\"/>
    </mc:Choice>
  </mc:AlternateContent>
  <bookViews>
    <workbookView xWindow="0" yWindow="0" windowWidth="28800" windowHeight="12300" tabRatio="903" firstSheet="1" activeTab="3"/>
  </bookViews>
  <sheets>
    <sheet name="modList00" sheetId="623" state="veryHidden" r:id="rId1"/>
    <sheet name="Инструкция" sheetId="525" r:id="rId2"/>
    <sheet name="Лог обновления" sheetId="429" state="veryHidden" r:id="rId3"/>
    <sheet name="Титульный" sheetId="437" r:id="rId4"/>
    <sheet name="Территории" sheetId="601" r:id="rId5"/>
    <sheet name="Перечень тарифов" sheetId="540" r:id="rId6"/>
    <sheet name="Форма 1.0.1 | Т-ТЭ | &gt;=25МВт" sheetId="634" state="veryHidden" r:id="rId7"/>
    <sheet name="Форма 4.10.2 | Т-ТЭ | &gt;=25МВт" sheetId="624" state="veryHidden" r:id="rId8"/>
    <sheet name="Форма 1.0.1 | Т-ТЭ | ТСО" sheetId="614" state="veryHidden" r:id="rId9"/>
    <sheet name="Форма 4.10.2 | Т-ТЭ | ТСО" sheetId="625" state="veryHidden" r:id="rId10"/>
    <sheet name="Форма 1.0.1 | Т-ТЭ | потр" sheetId="643" r:id="rId11"/>
    <sheet name="Форма 4.10.2 | Т-ТЭ | потр" sheetId="642" r:id="rId12"/>
    <sheet name="Форма 1.0.1 | Т-ТЭ | предел" sheetId="635" state="veryHidden" r:id="rId13"/>
    <sheet name="Форма 4.10.2 | Т-ТЭ | предел" sheetId="626" state="veryHidden" r:id="rId14"/>
    <sheet name="Форма 1.0.1 | Т-ТЭ | индикат" sheetId="641" state="veryHidden" r:id="rId15"/>
    <sheet name="Форма 4.10.2 | Т-ТЭ | индикат" sheetId="640" state="veryHidden" r:id="rId16"/>
    <sheet name="Форма 1.0.1 | Резерв мощности" sheetId="636" state="veryHidden" r:id="rId17"/>
    <sheet name="Форма 4.10.2 | Резерв мощности" sheetId="631" state="veryHidden" r:id="rId18"/>
    <sheet name="Форма 1.0.1 | Т-ТН" sheetId="637" state="veryHidden" r:id="rId19"/>
    <sheet name="Форма 4.10.3 | Т-ТН" sheetId="627" state="veryHidden" r:id="rId20"/>
    <sheet name="Форма 1.0.1 | Т-передача ТЭ" sheetId="638" state="veryHidden" r:id="rId21"/>
    <sheet name="Форма 4.10.3 | Т-передача ТЭ" sheetId="629" state="veryHidden" r:id="rId22"/>
    <sheet name="Форма 1.0.1 | Т-передача ТН" sheetId="639" state="veryHidden" r:id="rId23"/>
    <sheet name="Форма 4.10.3 | Т-передача ТН" sheetId="630" state="veryHidden" r:id="rId24"/>
    <sheet name="Форма 1.0.1 | Т-гор.вода" sheetId="616" state="veryHidden" r:id="rId25"/>
    <sheet name="Форма 4.10.4 | Т-гор.вода" sheetId="628" state="veryHidden" r:id="rId26"/>
    <sheet name="Форма 1.0.1 | Т-подкл" sheetId="618" state="veryHidden" r:id="rId27"/>
    <sheet name="Форма 4.10.5 | Т-подкл" sheetId="633" state="veryHidden" r:id="rId28"/>
    <sheet name="Форма 1.0.1 | Т-подкл(инд)" sheetId="617" state="veryHidden" r:id="rId29"/>
    <sheet name="Форма 4.10.6 | Т-подкл(инд)" sheetId="632" state="veryHidden" r:id="rId30"/>
    <sheet name="Форма 1.0.1 | Форма 4.9" sheetId="645" state="veryHidden" r:id="rId31"/>
    <sheet name="Форма 4.9" sheetId="646" state="veryHidden" r:id="rId32"/>
    <sheet name="Форма 1.0.1 | Форма 4.10.1" sheetId="649" r:id="rId33"/>
    <sheet name="Форма 4.10.1" sheetId="647" r:id="rId34"/>
    <sheet name="Форма 1.0.2" sheetId="550" state="veryHidden" r:id="rId35"/>
    <sheet name="Сведения об изменении" sheetId="568" state="veryHidden" r:id="rId36"/>
    <sheet name="Комментарии" sheetId="431" r:id="rId37"/>
    <sheet name="Проверка" sheetId="546" r:id="rId38"/>
    <sheet name="et_union_hor" sheetId="471" state="veryHidden" r:id="rId39"/>
    <sheet name="TEHSHEET" sheetId="205" state="veryHidden" r:id="rId40"/>
    <sheet name="modList14_1" sheetId="644" state="veryHidden" r:id="rId41"/>
    <sheet name="modList13" sheetId="648" state="veryHidden" r:id="rId42"/>
    <sheet name="modListTempFilter" sheetId="620" state="veryHidden" r:id="rId43"/>
    <sheet name="modCheckCyan" sheetId="612" state="veryHidden" r:id="rId44"/>
    <sheet name="REESTR_LINK" sheetId="602" state="veryHidden" r:id="rId45"/>
    <sheet name="REESTR_DS" sheetId="603" state="veryHidden" r:id="rId46"/>
    <sheet name="modHTTP" sheetId="604" state="veryHidden" r:id="rId47"/>
    <sheet name="modfrmRezimChoose" sheetId="609" state="veryHidden" r:id="rId48"/>
    <sheet name="modSheetMain" sheetId="599" state="veryHidden" r:id="rId49"/>
    <sheet name="REESTR_VT" sheetId="577" state="veryHidden" r:id="rId50"/>
    <sheet name="REESTR_VED" sheetId="579" state="veryHidden" r:id="rId51"/>
    <sheet name="modfrmReestrObj" sheetId="570" state="veryHidden" r:id="rId52"/>
    <sheet name="AllSheetsInThisWorkbook" sheetId="389" state="veryHidden" r:id="rId53"/>
    <sheet name="et_union_vert" sheetId="521" state="veryHidden" r:id="rId54"/>
    <sheet name="modInstruction" sheetId="605" state="veryHidden" r:id="rId55"/>
    <sheet name="modRegion" sheetId="528" state="veryHidden" r:id="rId56"/>
    <sheet name="modReestr" sheetId="433" state="veryHidden" r:id="rId57"/>
    <sheet name="modfrmReestr" sheetId="434" state="veryHidden" r:id="rId58"/>
    <sheet name="modUpdTemplMain" sheetId="424" state="veryHidden" r:id="rId59"/>
    <sheet name="REESTR_ORG" sheetId="390" state="veryHidden" r:id="rId60"/>
    <sheet name="modClassifierValidate" sheetId="400" state="veryHidden" r:id="rId61"/>
    <sheet name="modProv" sheetId="520" state="veryHidden" r:id="rId62"/>
    <sheet name="modHyp" sheetId="398" state="veryHidden" r:id="rId63"/>
    <sheet name="modServiceModule" sheetId="594" state="veryHidden" r:id="rId64"/>
    <sheet name="modList01" sheetId="551" state="veryHidden" r:id="rId65"/>
    <sheet name="modList02" sheetId="504" state="veryHidden" r:id="rId66"/>
    <sheet name="modList03" sheetId="549" state="veryHidden" r:id="rId67"/>
    <sheet name="REESTR_MO_FILTER" sheetId="621" state="veryHidden" r:id="rId68"/>
    <sheet name="REESTR_MO" sheetId="518" state="veryHidden" r:id="rId69"/>
    <sheet name="modInfo" sheetId="513" state="veryHidden" r:id="rId70"/>
    <sheet name="modList05" sheetId="619" state="veryHidden" r:id="rId71"/>
    <sheet name="modList06" sheetId="553" state="veryHidden" r:id="rId72"/>
    <sheet name="modList07" sheetId="569" state="veryHidden" r:id="rId73"/>
    <sheet name="modList11" sheetId="539" state="veryHidden" r:id="rId74"/>
    <sheet name="modList12" sheetId="611" state="veryHidden" r:id="rId75"/>
    <sheet name="modfrmDateChoose" sheetId="517" state="veryHidden" r:id="rId76"/>
    <sheet name="modComm" sheetId="514" state="veryHidden" r:id="rId77"/>
    <sheet name="modThisWorkbook" sheetId="511" state="veryHidden" r:id="rId78"/>
    <sheet name="modfrmReestrMR" sheetId="519" state="veryHidden" r:id="rId79"/>
    <sheet name="modfrmCheckUpdates" sheetId="512" state="veryHidden" r:id="rId80"/>
  </sheets>
  <definedNames>
    <definedName name="_xlnm._FilterDatabase" localSheetId="37" hidden="1">Проверка!$B$4:$D$4</definedName>
    <definedName name="activity">'Перечень тарифов'!$F$20:$F$26</definedName>
    <definedName name="add_CS_List05_1">'Форма 1.0.1 | Т-ТЭ | &gt;=25МВт'!$G$17</definedName>
    <definedName name="add_CS_List05_10">'Форма 1.0.1 | Т-подкл'!$G$17</definedName>
    <definedName name="add_CS_List05_2">'Форма 1.0.1 | Т-ТЭ | ТСО'!$G$17</definedName>
    <definedName name="add_CS_List05_3">'Форма 1.0.1 | Т-ТЭ | предел'!$G$17</definedName>
    <definedName name="add_CS_List05_3_i">'Форма 1.0.1 | Т-ТЭ | индикат'!$G$17</definedName>
    <definedName name="add_CS_List05_4">'Форма 1.0.1 | Т-ТН'!$G$17</definedName>
    <definedName name="add_CS_List05_5">'Форма 1.0.1 | Т-гор.вода'!$G$17</definedName>
    <definedName name="add_CS_List05_6">'Форма 1.0.1 | Т-передача ТЭ'!$G$17</definedName>
    <definedName name="add_CS_List05_7">'Форма 1.0.1 | Т-передача ТН'!$G$17</definedName>
    <definedName name="add_CS_List05_8">'Форма 1.0.1 | Резерв мощности'!$G$17</definedName>
    <definedName name="add_CS_List05_9">'Форма 1.0.1 | Т-подкл(инд)'!$G$17</definedName>
    <definedName name="add_CT_1">'Форма 4.10.2 | Т-ТЭ | &gt;=25МВт'!$M$30</definedName>
    <definedName name="add_CT_10">'Форма 4.10.5 | Т-подкл'!$M$29</definedName>
    <definedName name="add_CT_2">'Форма 4.10.2 | Т-ТЭ | ТСО'!$M$30</definedName>
    <definedName name="add_CT_3">'Форма 4.10.2 | Т-ТЭ | предел'!$M$32</definedName>
    <definedName name="add_CT_3_i">'Форма 4.10.2 | Т-ТЭ | индикат'!$M$32</definedName>
    <definedName name="add_CT_4">'Форма 4.10.3 | Т-ТН'!$M$30</definedName>
    <definedName name="add_CT_5">'Форма 4.10.4 | Т-гор.вода'!$M$32</definedName>
    <definedName name="add_CT_6">'Форма 4.10.3 | Т-передача ТЭ'!$M$30</definedName>
    <definedName name="add_CT_7">'Форма 4.10.3 | Т-передача ТН'!$M$30</definedName>
    <definedName name="add_CT_8">'Форма 4.10.2 | Резерв мощности'!$M$30</definedName>
    <definedName name="add_CT_9">'Форма 4.10.6 | Т-подкл(инд)'!$M$27</definedName>
    <definedName name="add_MO_1">'Форма 4.10.2 | Т-ТЭ | &gt;=25МВт'!$M$31</definedName>
    <definedName name="add_MO_10">'Форма 4.10.5 | Т-подкл'!$M$30</definedName>
    <definedName name="add_MO_2">'Форма 4.10.2 | Т-ТЭ | ТСО'!$M$31</definedName>
    <definedName name="add_MO_3">'Форма 4.10.2 | Т-ТЭ | предел'!$M$33</definedName>
    <definedName name="add_MO_3_i">'Форма 4.10.2 | Т-ТЭ | индикат'!$M$33</definedName>
    <definedName name="add_MO_4">'Форма 4.10.3 | Т-ТН'!$M$31</definedName>
    <definedName name="add_MO_5">'Форма 4.10.4 | Т-гор.вода'!$M$33</definedName>
    <definedName name="add_MO_6">'Форма 4.10.3 | Т-передача ТЭ'!$M$31</definedName>
    <definedName name="add_MO_7">'Форма 4.10.3 | Т-передача ТН'!$M$31</definedName>
    <definedName name="add_MO_8">'Форма 4.10.2 | Резерв мощности'!$M$31</definedName>
    <definedName name="add_MO_9">'Форма 4.10.6 | Т-подкл(инд)'!$M$28</definedName>
    <definedName name="add_MO_List05_1">'Форма 1.0.1 | Т-ТЭ | &gt;=25МВт'!$G$14</definedName>
    <definedName name="add_MO_List05_10">'Форма 1.0.1 | Т-подкл'!$G$14</definedName>
    <definedName name="add_MO_List05_2">'Форма 1.0.1 | Т-ТЭ | ТСО'!$G$14</definedName>
    <definedName name="add_MO_List05_3">'Форма 1.0.1 | Т-ТЭ | предел'!$G$14</definedName>
    <definedName name="add_MO_List05_3_i">'Форма 1.0.1 | Т-ТЭ | индикат'!$G$14</definedName>
    <definedName name="add_MO_List05_4">'Форма 1.0.1 | Т-ТН'!$G$14</definedName>
    <definedName name="add_MO_List05_5">'Форма 1.0.1 | Т-гор.вода'!$G$14</definedName>
    <definedName name="add_MO_List05_6">'Форма 1.0.1 | Т-передача ТЭ'!$G$14</definedName>
    <definedName name="add_MO_List05_7">'Форма 1.0.1 | Т-передача ТН'!$G$14</definedName>
    <definedName name="add_MO_List05_8">'Форма 1.0.1 | Резерв мощности'!$G$14</definedName>
    <definedName name="add_MO_List05_9">'Форма 1.0.1 | Т-подкл(инд)'!$G$14</definedName>
    <definedName name="add_MR_List05_1">'Форма 1.0.1 | Т-ТЭ | &gt;=25МВт'!$G$15</definedName>
    <definedName name="add_MR_List05_10">'Форма 1.0.1 | Т-подкл'!$G$15</definedName>
    <definedName name="add_MR_List05_2">'Форма 1.0.1 | Т-ТЭ | ТСО'!$G$15</definedName>
    <definedName name="add_MR_List05_3">'Форма 1.0.1 | Т-ТЭ | предел'!$G$15</definedName>
    <definedName name="add_MR_List05_3_i">'Форма 1.0.1 | Т-ТЭ | индикат'!$G$15</definedName>
    <definedName name="add_MR_List05_4">'Форма 1.0.1 | Т-ТН'!$G$15</definedName>
    <definedName name="add_MR_List05_5">'Форма 1.0.1 | Т-гор.вода'!$G$15</definedName>
    <definedName name="add_MR_List05_6">'Форма 1.0.1 | Т-передача ТЭ'!$G$15</definedName>
    <definedName name="add_MR_List05_7">'Форма 1.0.1 | Т-передача ТН'!$G$15</definedName>
    <definedName name="add_MR_List05_8">'Форма 1.0.1 | Резерв мощности'!$G$15</definedName>
    <definedName name="add_MR_List05_9">'Форма 1.0.1 | Т-подкл(инд)'!$G$15</definedName>
    <definedName name="add_POST_5">'Форма 4.10.4 | Т-гор.вода'!$M$27</definedName>
    <definedName name="add_Rate_1">'Форма 4.10.2 | Т-ТЭ | &gt;=25МВт'!$M$32</definedName>
    <definedName name="add_Rate_10">'Форма 4.10.5 | Т-подкл'!$M$31</definedName>
    <definedName name="add_Rate_2">'Форма 4.10.2 | Т-ТЭ | ТСО'!$M$32</definedName>
    <definedName name="add_Rate_3">'Форма 4.10.2 | Т-ТЭ | предел'!$M$34</definedName>
    <definedName name="add_Rate_3_i">'Форма 4.10.2 | Т-ТЭ | индикат'!$M$34</definedName>
    <definedName name="add_Rate_4">'Форма 4.10.3 | Т-ТН'!$M$32</definedName>
    <definedName name="add_Rate_5">'Форма 4.10.4 | Т-гор.вода'!$M$34</definedName>
    <definedName name="add_Rate_6">'Форма 4.10.3 | Т-передача ТЭ'!$M$32</definedName>
    <definedName name="add_Rate_7">'Форма 4.10.3 | Т-передача ТН'!$M$32</definedName>
    <definedName name="add_Rate_8">'Форма 4.10.2 | Резерв мощности'!$M$32</definedName>
    <definedName name="add_Rate_9">'Форма 4.10.6 | Т-подкл(инд)'!$M$29</definedName>
    <definedName name="add_Scheme_6">'Форма 4.10.3 | Т-передача ТЭ'!$M$28</definedName>
    <definedName name="add_TER_List05_1">'Форма 1.0.1 | Т-ТЭ | &gt;=25МВт'!$G$16</definedName>
    <definedName name="add_TER_List05_10">'Форма 1.0.1 | Т-подкл'!$G$16</definedName>
    <definedName name="add_TER_List05_2">'Форма 1.0.1 | Т-ТЭ | ТСО'!$G$16</definedName>
    <definedName name="add_TER_List05_3">'Форма 1.0.1 | Т-ТЭ | предел'!$G$16</definedName>
    <definedName name="add_TER_List05_3_i">'Форма 1.0.1 | Т-ТЭ | индикат'!$G$16</definedName>
    <definedName name="add_TER_List05_4">'Форма 1.0.1 | Т-ТН'!$G$16</definedName>
    <definedName name="add_TER_List05_5">'Форма 1.0.1 | Т-гор.вода'!$G$16</definedName>
    <definedName name="add_TER_List05_6">'Форма 1.0.1 | Т-передача ТЭ'!$G$16</definedName>
    <definedName name="add_TER_List05_7">'Форма 1.0.1 | Т-передача ТН'!$G$16</definedName>
    <definedName name="add_TER_List05_8">'Форма 1.0.1 | Резерв мощности'!$G$16</definedName>
    <definedName name="add_TER_List05_9">'Форма 1.0.1 | Т-подкл(инд)'!$G$16</definedName>
    <definedName name="add_Warm_1">'Форма 4.10.2 | Т-ТЭ | &gt;=25МВт'!$M$29</definedName>
    <definedName name="add_Warm_10">'Форма 4.10.5 | Т-подкл'!$M$28</definedName>
    <definedName name="add_Warm_2">'Форма 4.10.2 | Т-ТЭ | ТСО'!$M$29</definedName>
    <definedName name="add_Warm_3">'Форма 4.10.2 | Т-ТЭ | предел'!$M$31</definedName>
    <definedName name="add_Warm_3_i">'Форма 4.10.2 | Т-ТЭ | индикат'!$M$31</definedName>
    <definedName name="add_Warm_4">'Форма 4.10.3 | Т-ТН'!$M$29</definedName>
    <definedName name="add_Warm_5">'Форма 4.10.4 | Т-гор.вода'!$M$31</definedName>
    <definedName name="add_Warm_6">'Форма 4.10.3 | Т-передача ТЭ'!$M$29</definedName>
    <definedName name="add_Warm_7">'Форма 4.10.3 | Т-передача ТН'!$M$29</definedName>
    <definedName name="add_Warm_8">'Форма 4.10.2 | Резерв мощности'!$M$29</definedName>
    <definedName name="add_Warm_9">'Форма 4.10.6 | Т-подкл(инд)'!$M$26</definedName>
    <definedName name="anscount" hidden="1">1</definedName>
    <definedName name="CHECK_LINK_RANGE_1">"Калькуляция!$I$11:$I$132"</definedName>
    <definedName name="checkCell_List01">Территории!$D$15:$L$15</definedName>
    <definedName name="checkCell_List02">'Перечень тарифов'!$E$20:$W$26</definedName>
    <definedName name="checkCell_List06_1">'Форма 4.10.2 | Т-ТЭ | &gt;=25МВт'!$M$18:$W$32</definedName>
    <definedName name="checkCell_List06_1_double_date">'Форма 4.10.2 | Т-ТЭ | &gt;=25МВт'!$X$18:$X$32</definedName>
    <definedName name="checkCell_List06_1_unique_t">'Форма 4.10.2 | Т-ТЭ | &gt;=25МВт'!$M$18:$M$32</definedName>
    <definedName name="checkCell_List06_1_unique_t1">'Форма 4.10.2 | Т-ТЭ | &gt;=25МВт'!$Y$18:$Y$32</definedName>
    <definedName name="checkCell_List06_10">'Форма 4.10.5 | Т-подкл'!$M$19:$AG$31</definedName>
    <definedName name="checkCell_List06_10_double_date">'Форма 4.10.5 | Т-подкл'!$AH$19:$AH$31</definedName>
    <definedName name="checkCell_List06_10_plata">'Форма 4.10.5 | Т-подкл'!$Z$15:$AA$31</definedName>
    <definedName name="checkCell_List06_10_unique">'Форма 4.10.5 | Т-подкл'!$AI$19:$AI$31</definedName>
    <definedName name="checkCell_List06_13">'Форма 4.10.2 | Т-ТЭ | потр'!$M$18:$BF$36</definedName>
    <definedName name="checkCell_List06_13_double_date">'Форма 4.10.2 | Т-ТЭ | потр'!$BG$18:$BG$36</definedName>
    <definedName name="checkCell_List06_13_unique_t">'Форма 4.10.2 | Т-ТЭ | потр'!$M$18:$M$36</definedName>
    <definedName name="checkCell_List06_13_unique_t1">'Форма 4.10.2 | Т-ТЭ | потр'!$BH$18:$BH$36</definedName>
    <definedName name="checkCell_List06_2">'Форма 4.10.2 | Т-ТЭ | ТСО'!$M$18:$W$32</definedName>
    <definedName name="checkCell_List06_2_double_date">'Форма 4.10.2 | Т-ТЭ | ТСО'!$X$18:$X$32</definedName>
    <definedName name="checkCell_List06_2_unique_t">'Форма 4.10.2 | Т-ТЭ | ТСО'!$M$18:$M$32</definedName>
    <definedName name="checkCell_List06_2_unique_t1">'Форма 4.10.2 | Т-ТЭ | ТСО'!$Y$18:$Y$32</definedName>
    <definedName name="checkCell_List06_3">'Форма 4.10.2 | Т-ТЭ | предел'!$M$20:$W$34</definedName>
    <definedName name="checkCell_List06_3_double_date">'Форма 4.10.2 | Т-ТЭ | предел'!$X$20:$X$34</definedName>
    <definedName name="checkCell_List06_3_i">'Форма 4.10.2 | Т-ТЭ | индикат'!$M$20:$W$34</definedName>
    <definedName name="checkCell_List06_3_i_double_date">'Форма 4.10.2 | Т-ТЭ | индикат'!$X$20:$X$34</definedName>
    <definedName name="checkCell_List06_3_i_unique_t">'Форма 4.10.2 | Т-ТЭ | индикат'!$M$20:$M$34</definedName>
    <definedName name="checkCell_List06_3_i_unique_t1">'Форма 4.10.2 | Т-ТЭ | индикат'!$Y$20:$Y$34</definedName>
    <definedName name="checkCell_List06_3_unique_t">'Форма 4.10.2 | Т-ТЭ | предел'!$M$20:$M$34</definedName>
    <definedName name="checkCell_List06_3_unique_t1">'Форма 4.10.2 | Т-ТЭ | предел'!$Y$20:$Y$34</definedName>
    <definedName name="checkCell_List06_4">'Форма 4.10.3 | Т-ТН'!$M$18:$W$32</definedName>
    <definedName name="checkCell_List06_4_double_date">'Форма 4.10.3 | Т-ТН'!$X$18:$X$32</definedName>
    <definedName name="checkCell_List06_4_unique_t">'Форма 4.10.3 | Т-ТН'!$M$18:$M$32</definedName>
    <definedName name="checkCell_List06_4_unique_t1">'Форма 4.10.3 | Т-ТН'!$Y$18:$Y$32</definedName>
    <definedName name="checkCell_List06_5">'Форма 4.10.4 | Т-гор.вода'!$M$18:$AB$34</definedName>
    <definedName name="checkCell_List06_5_double_date">'Форма 4.10.4 | Т-гор.вода'!$AC$18:$AC$34</definedName>
    <definedName name="checkCell_List06_5_unique_t">'Форма 4.10.4 | Т-гор.вода'!$M$18:$M$34</definedName>
    <definedName name="checkCell_List06_5_unique_t1">'Форма 4.10.4 | Т-гор.вода'!$AD$18:$AD$34</definedName>
    <definedName name="checkCell_List06_6">'Форма 4.10.3 | Т-передача ТЭ'!$M$18:$W$32</definedName>
    <definedName name="checkCell_List06_6_double_date">'Форма 4.10.3 | Т-передача ТЭ'!$X$18:$X$32</definedName>
    <definedName name="checkCell_List06_6_unique_t">'Форма 4.10.3 | Т-передача ТЭ'!$M$18:$M$32</definedName>
    <definedName name="checkCell_List06_6_unique_t1">'Форма 4.10.3 | Т-передача ТЭ'!$Y$18:$Y$33</definedName>
    <definedName name="checkCell_List06_7">'Форма 4.10.3 | Т-передача ТН'!$M$18:$W$32</definedName>
    <definedName name="checkCell_List06_7_double_date">'Форма 4.10.3 | Т-передача ТН'!$X$18:$X$32</definedName>
    <definedName name="checkCell_List06_7_unique_t">'Форма 4.10.3 | Т-передача ТН'!$M$18:$M$32</definedName>
    <definedName name="checkCell_List06_7_unique_t1">'Форма 4.10.3 | Т-передача ТН'!$Y$18:$Y$32</definedName>
    <definedName name="checkCell_List06_8">'Форма 4.10.2 | Резерв мощности'!$M$18:$W$32</definedName>
    <definedName name="checkCell_List06_8_double_date">'Форма 4.10.2 | Резерв мощности'!$X$18:$X$32</definedName>
    <definedName name="checkCell_List06_8_unique_t">'Форма 4.10.2 | Резерв мощности'!$M$18:$M$32</definedName>
    <definedName name="checkCell_List06_8_unique_t1">'Форма 4.10.2 | Резерв мощности'!$Y$18:$Y$33</definedName>
    <definedName name="checkCell_List06_9">'Форма 4.10.6 | Т-подкл(инд)'!$M$19:$X$29</definedName>
    <definedName name="checkCell_List06_9_double_date">'Форма 4.10.6 | Т-подкл(инд)'!$Y$19:$Y$29</definedName>
    <definedName name="checkCell_List06_9_plata">'Форма 4.10.6 | Т-подкл(инд)'!$Q$15:$R$29</definedName>
    <definedName name="checkCell_List07">'Сведения об изменении'!$D$11:$E$13</definedName>
    <definedName name="checkCell_List13">'Форма 4.9'!$D$10:$H$14</definedName>
    <definedName name="checkCells_List05_1">'Форма 1.0.1 | Т-ТЭ | &gt;=25МВт'!$F$7:$I$17</definedName>
    <definedName name="checkCells_List05_10">'Форма 1.0.1 | Т-подкл'!$F$7:$I$17</definedName>
    <definedName name="checkCells_List05_11">'Форма 1.0.1 | Форма 4.9'!$F$7:$I$13</definedName>
    <definedName name="checkCells_List05_13">'Форма 1.0.1 | Т-ТЭ | потр'!$F$7:$I$13</definedName>
    <definedName name="checkCells_List05_2">'Форма 1.0.1 | Т-ТЭ | ТСО'!$F$7:$I$17</definedName>
    <definedName name="checkCells_List05_3">'Форма 1.0.1 | Т-ТЭ | предел'!$F$7:$I$17</definedName>
    <definedName name="checkCells_List05_3_i">'Форма 1.0.1 | Т-ТЭ | индикат'!$F$7:$I$17</definedName>
    <definedName name="checkCells_List05_4">'Форма 1.0.1 | Т-ТН'!$F$7:$I$17</definedName>
    <definedName name="checkCells_List05_5">'Форма 1.0.1 | Т-гор.вода'!$F$7:$I$17</definedName>
    <definedName name="checkCells_List05_6">'Форма 1.0.1 | Т-передача ТЭ'!$F$7:$I$17</definedName>
    <definedName name="checkCells_List05_7">'Форма 1.0.1 | Т-передача ТН'!$F$7:$I$17</definedName>
    <definedName name="checkCells_List05_8">'Форма 1.0.1 | Резерв мощности'!$F$7:$I$17</definedName>
    <definedName name="checkCells_List05_9">'Форма 1.0.1 | Т-подкл(инд)'!$F$7:$I$17</definedName>
    <definedName name="checkCells_List14_1">'Форма 4.10.1'!$D$14:$L$40</definedName>
    <definedName name="checkDEfCell_List01">Территории!$F$6</definedName>
    <definedName name="chkGetUpdatesValue">Инструкция!$AA$100</definedName>
    <definedName name="chkNoUpdatesValue">Инструкция!$AA$102</definedName>
    <definedName name="code">Инструкция!$B$2</definedName>
    <definedName name="Col_5_2">'Форма 4.10.4 | Т-гор.вода'!$M$13</definedName>
    <definedName name="Component_comp">'Форма 4.10.4 | Т-гор.вода'!$O$24</definedName>
    <definedName name="Component_comp_p">'Форма 4.10.4 | Т-гор.вода'!$O$25</definedName>
    <definedName name="connection_flag">Титульный!$F$38</definedName>
    <definedName name="CURRENT_DATE">TEHSHEET!$H$29</definedName>
    <definedName name="data_List13">'Форма 4.9'!$F$10:$H$14</definedName>
    <definedName name="DATA_URL">TEHSHEET!$H$32</definedName>
    <definedName name="dataType">Титульный!$F$14</definedName>
    <definedName name="dateCh">Титульный!$F$15</definedName>
    <definedName name="dateChPeriod">Титульный!$F$16</definedName>
    <definedName name="datePr">Титульный!$F$19</definedName>
    <definedName name="datePr_ch">Титульный!$F$24</definedName>
    <definedName name="default_val_1">'Форма 4.10.2 | Резерв мощности'!$O$22</definedName>
    <definedName name="default_val_2">'Форма 4.10.2 | Резерв мощности'!$M$24</definedName>
    <definedName name="default_val_4">et_union_hor!$M$168</definedName>
    <definedName name="default_val_5">'Форма 4.10.4 | Т-гор.вода'!$M$24</definedName>
    <definedName name="default_val_6">et_union_hor!$M$108</definedName>
    <definedName name="DESCRIPTION_TERRITORY">REESTR_DS!$B$2:$B$3</definedName>
    <definedName name="et_add_POST_5">et_union_hor!$M$112</definedName>
    <definedName name="et_Comm">et_union_hor!$4:$4</definedName>
    <definedName name="et_Component_comp">et_union_hor!$O$109</definedName>
    <definedName name="et_Component_comp_p">et_union_hor!$O$120</definedName>
    <definedName name="et_DS_range">et_union_hor!$Y$207</definedName>
    <definedName name="et_List00_00">et_union_hor!$272:$288</definedName>
    <definedName name="et_List00_01">et_union_hor!$272:$274</definedName>
    <definedName name="et_List00_02">et_union_hor!$276:$278</definedName>
    <definedName name="et_List00_03">et_union_hor!$280:$282</definedName>
    <definedName name="et_List00_04">et_union_hor!$284:$288</definedName>
    <definedName name="et_List01_0">et_union_hor!$297:$298</definedName>
    <definedName name="et_List01_1">et_union_hor!$302:$303</definedName>
    <definedName name="et_List01_2">et_union_hor!$307:$307</definedName>
    <definedName name="et_List02">et_union_hor!$9:$13</definedName>
    <definedName name="et_List02_1">et_union_hor!$9:$12</definedName>
    <definedName name="et_List02_1_wd">et_union_hor!$15:$18</definedName>
    <definedName name="et_List02_2">et_union_hor!$9:$11</definedName>
    <definedName name="et_List02_2_wd">et_union_hor!$15:$17</definedName>
    <definedName name="et_List02_3">et_union_hor!$9:$10</definedName>
    <definedName name="et_List02_3_wd">et_union_hor!$15:$16</definedName>
    <definedName name="et_List02_4">et_union_hor!$9:$9</definedName>
    <definedName name="et_List02_4_wd">et_union_hor!$15:$15</definedName>
    <definedName name="et_List02_changeColor_1">et_union_hor!$J$9:$J$12</definedName>
    <definedName name="et_List02_changeColor_1_wd">et_union_hor!$J$15:$J$18</definedName>
    <definedName name="et_List02_changeColor_2">et_union_hor!$N$9:$N$11</definedName>
    <definedName name="et_List02_changeColor_2_wd">et_union_hor!$N$15:$N$17</definedName>
    <definedName name="et_List02_changeColor_3">et_union_hor!$R$9:$R$10</definedName>
    <definedName name="et_List02_changeColor_3_wd">et_union_hor!$R$15:$R$16</definedName>
    <definedName name="et_List02_changeColor_4">et_union_hor!$V$9</definedName>
    <definedName name="et_List02_changeColor_4_wd">et_union_hor!$V$15</definedName>
    <definedName name="et_List02_wd">et_union_hor!$15:$19</definedName>
    <definedName name="et_List03">et_union_hor!$292:$292</definedName>
    <definedName name="et_List05_1">et_union_hor!$342:$342</definedName>
    <definedName name="et_List05_1_FormulaVD">'Форма 1.0.1 | Т-ТЭ | &gt;=25МВт'!$H$9</definedName>
    <definedName name="et_List05_10_FormulaVD">'Форма 1.0.1 | Т-подкл'!$H$9</definedName>
    <definedName name="et_List05_11_FormulaVD">'Форма 1.0.1 | Форма 4.9'!$H$9</definedName>
    <definedName name="et_List05_13_FormulaVD">'Форма 1.0.1 | Т-ТЭ | потр'!$H$9</definedName>
    <definedName name="et_List05_2">et_union_hor!$341:$343</definedName>
    <definedName name="et_List05_2_FormulaVD">'Форма 1.0.1 | Т-ТЭ | ТСО'!$H$9</definedName>
    <definedName name="et_List05_3">et_union_hor!$339:$344</definedName>
    <definedName name="et_List05_3_FormulaVD">'Форма 1.0.1 | Т-ТЭ | предел'!$H$9</definedName>
    <definedName name="et_List05_3_i_FormulaVD">'Форма 1.0.1 | Т-ТЭ | индикат'!$H$9</definedName>
    <definedName name="et_List05_4">et_union_hor!$337:$345</definedName>
    <definedName name="et_List05_4_FormulaVD">'Форма 1.0.1 | Т-ТН'!$H$9</definedName>
    <definedName name="et_List05_5_FormulaVD">'Форма 1.0.1 | Т-гор.вода'!$H$9</definedName>
    <definedName name="et_List05_6_FormulaVD">'Форма 1.0.1 | Т-передача ТЭ'!$H$9</definedName>
    <definedName name="et_List05_7_FormulaVD">'Форма 1.0.1 | Т-передача ТН'!$H$9</definedName>
    <definedName name="et_List05_8_FormulaVD">'Форма 1.0.1 | Резерв мощности'!$H$9</definedName>
    <definedName name="et_List05_9_FormulaVD">'Форма 1.0.1 | Т-подкл(инд)'!$H$9</definedName>
    <definedName name="et_List05_FormulaVD">et_union_hor!$H$338</definedName>
    <definedName name="et_List06">et_union_hor!$260:$260</definedName>
    <definedName name="et_List06_1">et_union_hor!$32:$44</definedName>
    <definedName name="et_List06_1_1">et_union_hor!$37:$37</definedName>
    <definedName name="et_List06_1_2">et_union_hor!$36:$39</definedName>
    <definedName name="et_List06_1_3">et_union_hor!$35:$40</definedName>
    <definedName name="et_List06_1_4">et_union_hor!$34:$41</definedName>
    <definedName name="et_List06_1_5">et_union_hor!$33:$42</definedName>
    <definedName name="et_List06_1_6">et_union_hor!$32:$43</definedName>
    <definedName name="et_List06_1_7">et_union_hor!$31:$44</definedName>
    <definedName name="et_List06_1_MC">et_union_hor!$M$31:$M$44</definedName>
    <definedName name="et_List06_1_MC2">et_union_hor!$M$31:$M$38</definedName>
    <definedName name="et_List06_1_MC3">et_union_hor!$O$31:$V$36</definedName>
    <definedName name="et_List06_1_Period">et_union_hor!$O$31:$U$45</definedName>
    <definedName name="et_List06_10_1">et_union_hor!$197:$200</definedName>
    <definedName name="et_List06_10_1_K">et_union_hor!$N$211:$Y$214</definedName>
    <definedName name="et_List06_10_2">et_union_hor!$197:$198</definedName>
    <definedName name="et_List06_10_3">et_union_hor!$197:$199</definedName>
    <definedName name="et_List06_10_4">et_union_hor!$196:$201</definedName>
    <definedName name="et_List06_10_5">et_union_hor!$195:$202</definedName>
    <definedName name="et_List06_10_6">et_union_hor!$194:$203</definedName>
    <definedName name="et_List06_10_7">et_union_hor!$193:$204</definedName>
    <definedName name="et_List06_10_8">et_union_hor!$197:$197</definedName>
    <definedName name="et_List06_10_MC">et_union_hor!$M$193:$M$204</definedName>
    <definedName name="et_List06_10_MC2">et_union_hor!$M$193:$M$197</definedName>
    <definedName name="et_List06_10_MC3">et_union_hor!$N$193:$AF$196</definedName>
    <definedName name="et_List06_10_MC4">et_union_hor!$Y$197:$AE$198</definedName>
    <definedName name="et_List06_10_Period">et_union_hor!$Z$193:$AE$204</definedName>
    <definedName name="et_List06_13">et_union_hor!$239:$251</definedName>
    <definedName name="et_List06_13_1">et_union_hor!$244:$244</definedName>
    <definedName name="et_List06_13_2">et_union_hor!$243:$246</definedName>
    <definedName name="et_List06_13_3">et_union_hor!$242:$247</definedName>
    <definedName name="et_List06_13_4">et_union_hor!$241:$248</definedName>
    <definedName name="et_List06_13_5">et_union_hor!$240:$249</definedName>
    <definedName name="et_List06_13_6">et_union_hor!$239:$250</definedName>
    <definedName name="et_List06_13_7">et_union_hor!$238:$251</definedName>
    <definedName name="et_List06_13_MC">et_union_hor!$M$238:$M$251</definedName>
    <definedName name="et_List06_13_MC2">et_union_hor!$M$238:$M$245</definedName>
    <definedName name="et_List06_13_MC3">et_union_hor!$O$238:$BE$243</definedName>
    <definedName name="et_List06_13_Period">et_union_hor!$O$238:$U$251</definedName>
    <definedName name="et_List06_2">et_union_hor!$50:$62</definedName>
    <definedName name="et_List06_2_1">et_union_hor!$55:$55</definedName>
    <definedName name="et_List06_2_2">et_union_hor!$54:$57</definedName>
    <definedName name="et_List06_2_3">et_union_hor!$53:$58</definedName>
    <definedName name="et_List06_2_4">et_union_hor!$52:$59</definedName>
    <definedName name="et_List06_2_5">et_union_hor!$51:$60</definedName>
    <definedName name="et_List06_2_6">et_union_hor!$50:$61</definedName>
    <definedName name="et_List06_2_7">et_union_hor!$49:$62</definedName>
    <definedName name="et_List06_2_MC">et_union_hor!$M$49:$M$62</definedName>
    <definedName name="et_List06_2_MC2">et_union_hor!$M$49:$M$56</definedName>
    <definedName name="et_List06_2_MC3">et_union_hor!$O$49:$V$54</definedName>
    <definedName name="et_List06_2_Period">et_union_hor!$O$49:$U$62</definedName>
    <definedName name="et_List06_3">et_union_hor!$68:$80</definedName>
    <definedName name="et_List06_3_1">et_union_hor!$73:$73</definedName>
    <definedName name="et_List06_3_2">et_union_hor!$72:$75</definedName>
    <definedName name="et_List06_3_3">et_union_hor!$71:$76</definedName>
    <definedName name="et_List06_3_4">et_union_hor!$70:$77</definedName>
    <definedName name="et_List06_3_5">et_union_hor!$69:$78</definedName>
    <definedName name="et_List06_3_6">et_union_hor!$68:$79</definedName>
    <definedName name="et_List06_3_7">et_union_hor!$67:$80</definedName>
    <definedName name="et_List06_3_i">et_union_hor!$221:$233</definedName>
    <definedName name="et_List06_3_i_1">et_union_hor!$226:$226</definedName>
    <definedName name="et_List06_3_i_2">et_union_hor!$225:$228</definedName>
    <definedName name="et_List06_3_i_3">et_union_hor!$224:$229</definedName>
    <definedName name="et_List06_3_i_4">et_union_hor!$223:$230</definedName>
    <definedName name="et_List06_3_i_5">et_union_hor!$222:$231</definedName>
    <definedName name="et_List06_3_i_6">et_union_hor!$221:$232</definedName>
    <definedName name="et_List06_3_i_7">et_union_hor!$220:$233</definedName>
    <definedName name="et_List06_3_i_MC">et_union_hor!$M$220:$M$233</definedName>
    <definedName name="et_List06_3_i_MC2">et_union_hor!$M$220:$M$227</definedName>
    <definedName name="et_List06_3_i_MC3">et_union_hor!$O$220:$V$225</definedName>
    <definedName name="et_List06_3_i_Period">et_union_hor!$O$220:$U$233</definedName>
    <definedName name="et_List06_3_MC">et_union_hor!$M$67:$M$80</definedName>
    <definedName name="et_List06_3_MC2">et_union_hor!$M$67:$M$74</definedName>
    <definedName name="et_List06_3_MC3">et_union_hor!$O$67:$V$72</definedName>
    <definedName name="et_List06_3_Period">et_union_hor!$O$67:$U$80</definedName>
    <definedName name="et_List06_4">et_union_hor!$86:$98</definedName>
    <definedName name="et_List06_4_1">et_union_hor!$91:$91</definedName>
    <definedName name="et_List06_4_2">et_union_hor!$90:$93</definedName>
    <definedName name="et_List06_4_3">et_union_hor!$89:$94</definedName>
    <definedName name="et_List06_4_4">et_union_hor!$88:$95</definedName>
    <definedName name="et_List06_4_5">et_union_hor!$87:$96</definedName>
    <definedName name="et_List06_4_6">et_union_hor!$86:$97</definedName>
    <definedName name="et_List06_4_7">et_union_hor!$85:$98</definedName>
    <definedName name="et_List06_4_MC">et_union_hor!$M$85:$M$98</definedName>
    <definedName name="et_List06_4_MC2">et_union_hor!$M$85:$M$92</definedName>
    <definedName name="et_List06_4_MC3">et_union_hor!$O$85:$V$90</definedName>
    <definedName name="et_List06_4_Period">et_union_hor!$O$85:$U$98</definedName>
    <definedName name="et_List06_5">et_union_hor!$104:$120</definedName>
    <definedName name="et_List06_5_0">et_union_hor!$110:$110</definedName>
    <definedName name="et_List06_5_0_first">et_union_hor!$120:$120</definedName>
    <definedName name="et_List06_5_1">et_union_hor!$109:$112</definedName>
    <definedName name="et_List06_5_1_changeColor">et_union_hor!$O$108:$Z$113</definedName>
    <definedName name="et_List06_5_2">et_union_hor!$108:$113</definedName>
    <definedName name="et_List06_5_3">et_union_hor!$107:$114</definedName>
    <definedName name="et_List06_5_4">et_union_hor!$106:$115</definedName>
    <definedName name="et_List06_5_5">et_union_hor!$105:$116</definedName>
    <definedName name="et_List06_5_6">et_union_hor!$104:$117</definedName>
    <definedName name="et_List06_5_7">et_union_hor!$103:$118</definedName>
    <definedName name="et_List06_5_MC">et_union_hor!$M$103:$M$118</definedName>
    <definedName name="et_List06_5_MC2">et_union_hor!$M$103:$M$111</definedName>
    <definedName name="et_List06_5_MC3">et_union_hor!$O$103:$AA$108</definedName>
    <definedName name="et_List06_5_Period">et_union_hor!$O$103:$Z$120</definedName>
    <definedName name="et_List06_6">et_union_hor!$126:$138</definedName>
    <definedName name="et_List06_6_1">et_union_hor!$131:$131</definedName>
    <definedName name="et_List06_6_2">et_union_hor!$130:$133</definedName>
    <definedName name="et_List06_6_3">et_union_hor!$129:$134</definedName>
    <definedName name="et_List06_6_4">et_union_hor!$128:$135</definedName>
    <definedName name="et_List06_6_5">et_union_hor!$127:$136</definedName>
    <definedName name="et_List06_6_6">et_union_hor!$126:$137</definedName>
    <definedName name="et_List06_6_7">et_union_hor!$125:$138</definedName>
    <definedName name="et_List06_6_MC">et_union_hor!$M$125:$M$138</definedName>
    <definedName name="et_List06_6_MC2">et_union_hor!$M$125:$M$132</definedName>
    <definedName name="et_List06_6_MC3">et_union_hor!$O$125:$V$130</definedName>
    <definedName name="et_List06_6_Period">et_union_hor!$O$125:$U$138</definedName>
    <definedName name="et_List06_7">et_union_hor!$144:$156</definedName>
    <definedName name="et_List06_7_1">et_union_hor!$149:$149</definedName>
    <definedName name="et_List06_7_2">et_union_hor!$148:$151</definedName>
    <definedName name="et_List06_7_3">et_union_hor!$147:$152</definedName>
    <definedName name="et_List06_7_4">et_union_hor!$146:$153</definedName>
    <definedName name="et_List06_7_5">et_union_hor!$145:$154</definedName>
    <definedName name="et_List06_7_6">et_union_hor!$144:$155</definedName>
    <definedName name="et_List06_7_7">et_union_hor!$143:$156</definedName>
    <definedName name="et_List06_7_MC">et_union_hor!$M$143:$M$156</definedName>
    <definedName name="et_List06_7_MC2">et_union_hor!$M$143:$M$150</definedName>
    <definedName name="et_List06_7_MC3">et_union_hor!$O$143:$V$148</definedName>
    <definedName name="et_List06_7_Period">et_union_hor!$O$143:$U$156</definedName>
    <definedName name="et_List06_8">et_union_hor!$162:$174</definedName>
    <definedName name="et_List06_8_1">et_union_hor!$167:$167</definedName>
    <definedName name="et_List06_8_2">et_union_hor!$166:$169</definedName>
    <definedName name="et_List06_8_3">et_union_hor!$165:$170</definedName>
    <definedName name="et_List06_8_4">et_union_hor!$164:$171</definedName>
    <definedName name="et_List06_8_5">et_union_hor!$163:$172</definedName>
    <definedName name="et_List06_8_6">et_union_hor!$162:$173</definedName>
    <definedName name="et_List06_8_7">et_union_hor!$161:$174</definedName>
    <definedName name="et_List06_8_MC">et_union_hor!$M$161:$M$174</definedName>
    <definedName name="et_List06_8_MC2">et_union_hor!$M$161:$M$168</definedName>
    <definedName name="et_List06_8_MC3">et_union_hor!$O$161:$V$166</definedName>
    <definedName name="et_List06_8_Period">et_union_hor!$O$161:$U$174</definedName>
    <definedName name="et_List06_9">et_union_hor!$180:$188</definedName>
    <definedName name="et_List06_9_1">et_union_hor!$183:$183</definedName>
    <definedName name="et_List06_9_4">et_union_hor!$182:$185</definedName>
    <definedName name="et_List06_9_5">et_union_hor!$181:$186</definedName>
    <definedName name="et_List06_9_6">et_union_hor!$180:$187</definedName>
    <definedName name="et_List06_9_7">et_union_hor!$179:$188</definedName>
    <definedName name="et_List06_9_MC">et_union_hor!$M$179:$M$188</definedName>
    <definedName name="et_List06_9_MC2">et_union_hor!$M$179:$M$183</definedName>
    <definedName name="et_List06_9_MC3">et_union_hor!$O$179:$W$182</definedName>
    <definedName name="et_List06_9_Period">et_union_hor!$Q$179:$V$189</definedName>
    <definedName name="et_List07">et_union_hor!$256:$256</definedName>
    <definedName name="et_List08">et_union_hor!$268:$268</definedName>
    <definedName name="et_List11_1">et_union_hor!$312:$312</definedName>
    <definedName name="et_List12_1">et_union_hor!$317:$317</definedName>
    <definedName name="et_List12_2">et_union_hor!$322:$322</definedName>
    <definedName name="et_List12_3">et_union_hor!$327:$327</definedName>
    <definedName name="et_List12_4">et_union_hor!$332:$332</definedName>
    <definedName name="et_List13_1">et_union_hor!$351:$351</definedName>
    <definedName name="et_List14_1_1">et_union_hor!$356:$357</definedName>
    <definedName name="et_List14_1_2">et_union_hor!$368:$368</definedName>
    <definedName name="et_List14_1_3">et_union_hor!$373:$373</definedName>
    <definedName name="et_List14_1_4">et_union_hor!$362:$363</definedName>
    <definedName name="et_OneRates_1">et_union_hor!$O$37</definedName>
    <definedName name="et_OneRates_13">et_union_hor!$O$244</definedName>
    <definedName name="et_OneRates_2">et_union_hor!$O$55</definedName>
    <definedName name="et_OneRates_3">et_union_hor!$O$73</definedName>
    <definedName name="et_OneRates_3_i">et_union_hor!$O$226</definedName>
    <definedName name="et_OneRates_4">et_union_hor!$O$91</definedName>
    <definedName name="et_OneRates_5">et_union_hor!$Q$109</definedName>
    <definedName name="et_OneRates_5_comp">et_union_hor!$P$109</definedName>
    <definedName name="et_OneRates_5_comp_p">et_union_hor!$P$120</definedName>
    <definedName name="et_OneRates_5_p">et_union_hor!$Q$120</definedName>
    <definedName name="et_OneRates_6">et_union_hor!$O$131</definedName>
    <definedName name="et_OneRates_7">et_union_hor!$O$149</definedName>
    <definedName name="et_pIns_List06_1_Period">et_union_hor!$V$31:$V$45</definedName>
    <definedName name="et_pIns_List06_10_Period">et_union_hor!$AF$193:$AF$204</definedName>
    <definedName name="et_pIns_List06_13_Period">et_union_hor!$BE$238:$BE$251</definedName>
    <definedName name="et_pIns_List06_2_Period">et_union_hor!$V$49:$V$62</definedName>
    <definedName name="et_pIns_List06_3_i_Period">et_union_hor!$V$220:$V$233</definedName>
    <definedName name="et_pIns_List06_3_Period">et_union_hor!$V$67:$V$80</definedName>
    <definedName name="et_pIns_List06_4_Period">et_union_hor!$V$85:$V$98</definedName>
    <definedName name="et_pIns_List06_5_Period">et_union_hor!$AA$103:$AA$120</definedName>
    <definedName name="et_pIns_List06_6_Period">et_union_hor!$V$125:$V$138</definedName>
    <definedName name="et_pIns_List06_7_Period">et_union_hor!$V$143:$V$156</definedName>
    <definedName name="et_pIns_List06_8_Period">et_union_hor!$V$161:$V$174</definedName>
    <definedName name="et_pIns_List06_9_Period">et_union_hor!$W$179:$W$189</definedName>
    <definedName name="et_TN_range">et_union_hor!$Q$207</definedName>
    <definedName name="et_TS_range">et_union_hor!$U$207</definedName>
    <definedName name="et_TwoRates_1">et_union_hor!$P$37:$Q$37</definedName>
    <definedName name="et_TwoRates_13">et_union_hor!$P$244:$Q$244</definedName>
    <definedName name="et_TwoRates_2">et_union_hor!$P$55:$Q$55</definedName>
    <definedName name="et_TwoRates_3">et_union_hor!$P$73:$Q$73</definedName>
    <definedName name="et_TwoRates_3_i">et_union_hor!$P$226:$Q$226</definedName>
    <definedName name="et_TwoRates_4">et_union_hor!$P$92:$Q$92</definedName>
    <definedName name="et_TwoRates_5">et_union_hor!$R$109:$S$109</definedName>
    <definedName name="et_TwoRates_5_comp">et_union_hor!$T$109:$U$109</definedName>
    <definedName name="et_TwoRates_5_comp_p">et_union_hor!$T$120:$V$120</definedName>
    <definedName name="et_TwoRates_5_p">et_union_hor!$R$120:$S$120</definedName>
    <definedName name="et_TwoRates_6">et_union_hor!$P$131:$Q$131</definedName>
    <definedName name="et_TwoRates_7">et_union_hor!$P$149:$Q$149</definedName>
    <definedName name="fil">Титульный!$F$30</definedName>
    <definedName name="fil_flag">Титульный!$F$28</definedName>
    <definedName name="FirstLine">Инструкция!$A$6</definedName>
    <definedName name="flag_publication">Титульный!$F$9</definedName>
    <definedName name="flagDS">'Форма 4.10.5 | Т-подкл'!$V$18:$V$31</definedName>
    <definedName name="flagIndicat_List06_3">'Форма 4.10.2 | Т-ТЭ | предел'!$O$7</definedName>
    <definedName name="flagMO">'Перечень тарифов'!$K$20:$K$26</definedName>
    <definedName name="flagSource">'Перечень тарифов'!$S$20:$S$26</definedName>
    <definedName name="flagST">'Перечень тарифов'!$O$20:$O$26</definedName>
    <definedName name="flagTN">'Форма 4.10.5 | Т-подкл'!$N$18:$N$31</definedName>
    <definedName name="flagTS">'Форма 4.10.5 | Т-подкл'!$R$18:$R$31</definedName>
    <definedName name="flagTwoTariff">'Перечень тарифов'!$G$20:$G$26</definedName>
    <definedName name="flagUsedTer_List01">Территории!$P$11:$P$15</definedName>
    <definedName name="group_rates">'Перечень тарифов'!$E$20:$E$26</definedName>
    <definedName name="header_1">'Форма 4.10.2 | Т-ТЭ | &gt;=25МВт'!$L$5</definedName>
    <definedName name="header_10">'Форма 4.10.5 | Т-подкл'!$L$5</definedName>
    <definedName name="header_2">'Форма 4.10.2 | Т-ТЭ | ТСО'!$L$5</definedName>
    <definedName name="header_3">'Форма 4.10.2 | Т-ТЭ | предел'!$L$5</definedName>
    <definedName name="header_4">'Форма 4.10.3 | Т-ТН'!$L$5</definedName>
    <definedName name="header_5">'Форма 4.10.4 | Т-гор.вода'!$L$5</definedName>
    <definedName name="header_6">'Форма 4.10.3 | Т-передача ТЭ'!$L$5</definedName>
    <definedName name="header_7">'Форма 4.10.3 | Т-передача ТН'!$L$5</definedName>
    <definedName name="header_8">'Форма 4.10.2 | Резерв мощности'!$L$5</definedName>
    <definedName name="header_9">'Форма 4.10.6 | Т-подкл(инд)'!$L$5</definedName>
    <definedName name="id_rates">'Перечень тарифов'!$A$20:$A$26</definedName>
    <definedName name="IDtariff_List05_1">'Форма 1.0.1 | Т-ТЭ | &gt;=25МВт'!$A$1</definedName>
    <definedName name="IDtariff_List05_10">'Форма 1.0.1 | Т-подкл'!$A$1</definedName>
    <definedName name="IDtariff_List05_11">'Форма 1.0.1 | Форма 4.9'!$A$1</definedName>
    <definedName name="IDtariff_List05_13">'Форма 1.0.1 | Т-ТЭ | потр'!$A$1</definedName>
    <definedName name="IDtariff_List05_2">'Форма 1.0.1 | Т-ТЭ | ТСО'!$A$1</definedName>
    <definedName name="IDtariff_List05_3">'Форма 1.0.1 | Т-ТЭ | предел'!$A$1</definedName>
    <definedName name="IDtariff_List05_3_i">'Форма 1.0.1 | Т-ТЭ | индикат'!$A$1</definedName>
    <definedName name="IDtariff_List05_4">'Форма 1.0.1 | Т-ТН'!$A$1</definedName>
    <definedName name="IDtariff_List05_5">'Форма 1.0.1 | Т-гор.вода'!$A$1</definedName>
    <definedName name="IDtariff_List05_6">'Форма 1.0.1 | Т-передача ТЭ'!$A$1</definedName>
    <definedName name="IDtariff_List05_7">'Форма 1.0.1 | Т-передача ТН'!$A$1</definedName>
    <definedName name="IDtariff_List05_8">'Форма 1.0.1 | Резерв мощности'!$A$1</definedName>
    <definedName name="IDtariff_List05_9">'Форма 1.0.1 | Т-подкл(инд)'!$A$1</definedName>
    <definedName name="Info_Diff">modInfo!$B$28</definedName>
    <definedName name="Info_Diff1">modInfo!$B$30</definedName>
    <definedName name="Info_FilFlag">modInfo!$B$1</definedName>
    <definedName name="Info_ForMOInListMO">modInfo!$B$18</definedName>
    <definedName name="Info_ForMRInListMO">modInfo!$B$17</definedName>
    <definedName name="Info_ForSKIInListMO">modInfo!$B$19</definedName>
    <definedName name="Info_ForSKINumberInListMO">modInfo!$B$20</definedName>
    <definedName name="Info_NoteStandarts">modInfo!$B$22</definedName>
    <definedName name="Info_NoUpdates">modInfo!$B$36</definedName>
    <definedName name="Info_PeriodInTitle">modInfo!$B$4</definedName>
    <definedName name="Info_PrDiff">modInfo!$B$29</definedName>
    <definedName name="Info_PublicationNotDisclosed">modInfo!$B$15</definedName>
    <definedName name="Info_PublicationPdf">modInfo!$B$14</definedName>
    <definedName name="Info_PublicationWeb">modInfo!$B$13</definedName>
    <definedName name="Info_T_Podkl">modInfo!$B$24</definedName>
    <definedName name="Info_TarName">modInfo!$B$27</definedName>
    <definedName name="Info_TerExcludeHelp_1">modInfo!$B$33</definedName>
    <definedName name="Info_TerExcludeHelp_2">modInfo!$B$34</definedName>
    <definedName name="Info_TitleFil">modInfo!$B$11</definedName>
    <definedName name="Info_TitleFlagCrossSubsidization">modInfo!$B$8</definedName>
    <definedName name="Info_TitleFlagIstPubl">modInfo!$B$9</definedName>
    <definedName name="Info_TitleFlagTwoPartTariff">modInfo!$B$7</definedName>
    <definedName name="Info_TitleGroupRates">modInfo!$B$5</definedName>
    <definedName name="Info_TitleKindPublication">modInfo!$B$3</definedName>
    <definedName name="Info_TitleKindsOfGoods">modInfo!$B$6</definedName>
    <definedName name="Info_TitlePublication">modInfo!$B$2</definedName>
    <definedName name="Info_TitleType">modInfo!$B$10</definedName>
    <definedName name="inn">Титульный!$F$31</definedName>
    <definedName name="Instr_1">Инструкция!$7:$19</definedName>
    <definedName name="Instr_2">Инструкция!$20:$34</definedName>
    <definedName name="Instr_3">Инструкция!$35:$45</definedName>
    <definedName name="Instr_4">Инструкция!$46:$57</definedName>
    <definedName name="Instr_5">Инструкция!$58:$69</definedName>
    <definedName name="Instr_6">Инструкция!$70:$80</definedName>
    <definedName name="Instr_7">Инструкция!$81:$97</definedName>
    <definedName name="Instr_8">Инструкция!$98:$112</definedName>
    <definedName name="instr_hyp1">Инструкция!$H$58</definedName>
    <definedName name="instr_hyp2">Инструкция!$E$70</definedName>
    <definedName name="instr_hyp3">Инструкция!$H$81</definedName>
    <definedName name="isComponent">'Перечень тарифов'!$G$12</definedName>
    <definedName name="isDiff">'Перечень тарифов'!$G$16</definedName>
    <definedName name="isIndicat">'Перечень тарифов'!$G$10</definedName>
    <definedName name="isSellers">'Перечень тарифов'!$G$11</definedName>
    <definedName name="IstPub">Титульный!$F$21</definedName>
    <definedName name="IstPub_ch">Титульный!$F$26</definedName>
    <definedName name="kind_group_rates">TEHSHEET!$X$2:$X$14</definedName>
    <definedName name="kind_group_rates_load">TEHSHEET!$AP$2:$AP$11</definedName>
    <definedName name="kind_group_rates_load_ETS">TEHSHEET!$AP$2:$AP$11</definedName>
    <definedName name="kind_group_rates_load_filter">TEHSHEET!$AQ$2:$AQ$10</definedName>
    <definedName name="kind_group_rates_load_filter_ETS">TEHSHEET!$AQ$2:$AQ$11</definedName>
    <definedName name="kind_of_activity">REESTR_VED!$B$2:$B$11</definedName>
    <definedName name="kind_of_activity_WARM">TEHSHEET!$N$2:$N$8</definedName>
    <definedName name="kind_of_cons">TEHSHEET!$R$2:$R$6</definedName>
    <definedName name="kind_of_control_method">TEHSHEET!$K$2:$K$5</definedName>
    <definedName name="kind_of_control_method_filter">TEHSHEET!$L$2:$L$5</definedName>
    <definedName name="kind_of_data_type">TEHSHEET!$P$2:$P$3</definedName>
    <definedName name="kind_of_diameters">TEHSHEET!$T$2:$T$6</definedName>
    <definedName name="kind_of_diameters2">TEHSHEET!$AU$2:$AU$8</definedName>
    <definedName name="kind_of_diff">TEHSHEET!$AS$2:$AS$4</definedName>
    <definedName name="kind_of_forms">TEHSHEET!$AZ$2:$AZ$9</definedName>
    <definedName name="kind_of_fuel">TEHSHEET!$AK$2:$AK$9</definedName>
    <definedName name="kind_of_heat_transfer">TEHSHEET!$O$2:$O$12</definedName>
    <definedName name="kind_of_heat_transfer2">TEHSHEET!$AH$2:$AH$7</definedName>
    <definedName name="kind_of_heat_transfer3">TEHSHEET!$AI$2:$AI$3</definedName>
    <definedName name="kind_of_load">TEHSHEET!$U$2:$U$7</definedName>
    <definedName name="kind_of_load2">TEHSHEET!$U$2:$U$4</definedName>
    <definedName name="kind_of_load3">TEHSHEET!$AF$2:$AF$5</definedName>
    <definedName name="kind_of_load4">TEHSHEET!$U$2:$U$5</definedName>
    <definedName name="kind_of_nameforms">TEHSHEET!$BA$2:$BA$9</definedName>
    <definedName name="kind_of_NDS">TEHSHEET!$H$2:$H$4</definedName>
    <definedName name="kind_of_NDS_tariff">TEHSHEET!$H$7:$H$8</definedName>
    <definedName name="kind_of_NDS_tariff_people">TEHSHEET!$H$13:$H$14</definedName>
    <definedName name="kind_of_nets">TEHSHEET!$S$2:$S$4</definedName>
    <definedName name="kind_of_org_type">TEHSHEET!$BC$2:$BC$5</definedName>
    <definedName name="kind_of_publication">TEHSHEET!$G$2:$G$3</definedName>
    <definedName name="kind_of_scheme_in">TEHSHEET!$Q$2:$Q$5</definedName>
    <definedName name="kind_of_scheme_in2">TEHSHEET!$Q$3:$Q$5</definedName>
    <definedName name="kind_of_tariff_unit">TEHSHEET!$J$7:$J$8</definedName>
    <definedName name="kind_of_unit">TEHSHEET!$J$2:$J$4</definedName>
    <definedName name="kind_of_zak">TEHSHEET!$AM$2:$AM$7</definedName>
    <definedName name="kpp">Титульный!$F$32</definedName>
    <definedName name="LINK_RANGE">REESTR_LINK!$B$2:$B$3</definedName>
    <definedName name="List_H">TEHSHEET!$AW$2:$AW$25</definedName>
    <definedName name="List_M">TEHSHEET!$AX$2:$AX$61</definedName>
    <definedName name="LIST_MR_MO_OKTMO">REESTR_MO!$A$2:$D$113</definedName>
    <definedName name="List01_CheckC">Территории!$D$11:$L$15</definedName>
    <definedName name="List01_NameCol">Территории!$K$1:$M$1</definedName>
    <definedName name="List01_REESTR_MO">Территории!$H$11:$L$15</definedName>
    <definedName name="List03_Date_1">'Форма 1.0.2'!$I$12:$I$13</definedName>
    <definedName name="List03_GroundMaterials_1">'Форма 1.0.2'!$J$12:$J$13</definedName>
    <definedName name="List03_NameForms">'Форма 1.0.2'!$F$12:$F$13</definedName>
    <definedName name="List03_NameForms_Copy">'Форма 1.0.2'!$M$12:$M$13</definedName>
    <definedName name="List03_note">'Форма 1.0.2'!$K$12</definedName>
    <definedName name="List03_NumForms">'Форма 1.0.2'!$E$12:$E$13</definedName>
    <definedName name="List03_NumForms_Copy">'Форма 1.0.2'!$N$12:$N$13</definedName>
    <definedName name="List06_1_DP">'Форма 4.10.2 | Т-ТЭ | &gt;=25МВт'!$11:$11</definedName>
    <definedName name="List06_1_MC">'Форма 4.10.2 | Т-ТЭ | &gt;=25МВт'!$O$18:$O$32</definedName>
    <definedName name="List06_1_MC2">'Форма 4.10.2 | Т-ТЭ | &gt;=25МВт'!$V$18:$V$32</definedName>
    <definedName name="List06_1_note">'Форма 4.10.2 | Т-ТЭ | &gt;=25МВт'!$W$18:$W$32</definedName>
    <definedName name="List06_1_Period">'Форма 4.10.2 | Т-ТЭ | &gt;=25МВт'!$O$18:$U$32</definedName>
    <definedName name="List06_10_DP">'Форма 4.10.5 | Т-подкл'!$12:$12</definedName>
    <definedName name="List06_10_MC2">'Форма 4.10.5 | Т-подкл'!$AF$19:$AF$31</definedName>
    <definedName name="List06_10_note">'Форма 4.10.5 | Т-подкл'!$AG$19:$AG$31</definedName>
    <definedName name="List06_10_Period">'Форма 4.10.5 | Т-подкл'!$Z$19:$AE$31</definedName>
    <definedName name="List06_10_pl">'Форма 4.10.5 | Т-подкл'!$11:$11</definedName>
    <definedName name="List06_10_region">'Форма 4.10.5 | Т-подкл'!$N$23:$Y$25</definedName>
    <definedName name="List06_13_DP">'Форма 4.10.2 | Т-ТЭ | потр'!$11:$11</definedName>
    <definedName name="List06_13_MC">'Форма 4.10.2 | Т-ТЭ | потр'!$O$18:$O$36</definedName>
    <definedName name="List06_13_MC2">'Форма 4.10.2 | Т-ТЭ | потр'!$BE$18:$BE$36</definedName>
    <definedName name="List06_13_note">'Форма 4.10.2 | Т-ТЭ | потр'!$BF$18:$BF$36</definedName>
    <definedName name="List06_13_Period">'Форма 4.10.2 | Т-ТЭ | потр'!$O$18:$U$36</definedName>
    <definedName name="List06_2_DP">'Форма 4.10.2 | Т-ТЭ | ТСО'!$11:$11</definedName>
    <definedName name="List06_2_MC">'Форма 4.10.2 | Т-ТЭ | ТСО'!$O$18:$O$32</definedName>
    <definedName name="List06_2_MC2">'Форма 4.10.2 | Т-ТЭ | ТСО'!$V$18:$V$32</definedName>
    <definedName name="List06_2_note">'Форма 4.10.2 | Т-ТЭ | ТСО'!$W$18:$W$32</definedName>
    <definedName name="List06_2_Period">'Форма 4.10.2 | Т-ТЭ | ТСО'!$O$18:$U$32</definedName>
    <definedName name="List06_3_DP">'Форма 4.10.2 | Т-ТЭ | предел'!$13:$13</definedName>
    <definedName name="List06_3_i_DP">'Форма 4.10.2 | Т-ТЭ | индикат'!$13:$13</definedName>
    <definedName name="List06_3_i_GroundMaterials">'Форма 4.10.2 | Т-ТЭ | индикат'!$O$7</definedName>
    <definedName name="List06_3_i_MC">'Форма 4.10.2 | Т-ТЭ | индикат'!$O$20:$O$34</definedName>
    <definedName name="List06_3_i_MC2">'Форма 4.10.2 | Т-ТЭ | индикат'!$V$20:$V$34</definedName>
    <definedName name="List06_3_i_note">'Форма 4.10.2 | Т-ТЭ | индикат'!$W$20:$W$34</definedName>
    <definedName name="List06_3_i_Period">'Форма 4.10.2 | Т-ТЭ | индикат'!$O$20:$U$34</definedName>
    <definedName name="List06_3_MC">'Форма 4.10.2 | Т-ТЭ | предел'!$O$20:$O$34</definedName>
    <definedName name="List06_3_MC2">'Форма 4.10.2 | Т-ТЭ | предел'!$V$20:$V$34</definedName>
    <definedName name="List06_3_note">'Форма 4.10.2 | Т-ТЭ | предел'!$W$20:$W$34</definedName>
    <definedName name="List06_3_Period">'Форма 4.10.2 | Т-ТЭ | предел'!$O$20:$U$34</definedName>
    <definedName name="List06_4_DP">'Форма 4.10.3 | Т-ТН'!$11:$11</definedName>
    <definedName name="List06_4_MC2">'Форма 4.10.3 | Т-ТН'!$V$18:$V$32</definedName>
    <definedName name="List06_4_note">'Форма 4.10.3 | Т-ТН'!$W$18:$W$32</definedName>
    <definedName name="List06_4_Period">'Форма 4.10.3 | Т-ТН'!$O$18:$U$32</definedName>
    <definedName name="List06_5_0">'Форма 4.10.4 | Т-гор.вода'!$25:$25</definedName>
    <definedName name="List06_5_DP">'Форма 4.10.4 | Т-гор.вода'!$11:$11</definedName>
    <definedName name="List06_5_MC">'Форма 4.10.4 | Т-гор.вода'!$O$18:$O$34</definedName>
    <definedName name="List06_5_MC2">'Форма 4.10.4 | Т-гор.вода'!$AA$18:$AA$34</definedName>
    <definedName name="List06_5_note">'Форма 4.10.4 | Т-гор.вода'!$AB$18:$AB$34</definedName>
    <definedName name="List06_5_Period">'Форма 4.10.4 | Т-гор.вода'!$O$18:$Z$34</definedName>
    <definedName name="List06_6_DP">'Форма 4.10.3 | Т-передача ТЭ'!$11:$11</definedName>
    <definedName name="List06_6_MC">'Форма 4.10.3 | Т-передача ТЭ'!$O$18:$O$32</definedName>
    <definedName name="List06_6_MC2">'Форма 4.10.3 | Т-передача ТЭ'!$V$18:$V$32</definedName>
    <definedName name="List06_6_note">'Форма 4.10.3 | Т-передача ТЭ'!$W$18:$W$32</definedName>
    <definedName name="List06_6_Period">'Форма 4.10.3 | Т-передача ТЭ'!$O$18:$U$32</definedName>
    <definedName name="List06_7_DP">'Форма 4.10.3 | Т-передача ТН'!$11:$11</definedName>
    <definedName name="List06_7_MC">'Форма 4.10.3 | Т-передача ТН'!$O$18:$O$32</definedName>
    <definedName name="List06_7_MC2">'Форма 4.10.3 | Т-передача ТН'!$V$18:$V$32</definedName>
    <definedName name="List06_7_note">'Форма 4.10.3 | Т-передача ТН'!$W$18:$W$32</definedName>
    <definedName name="List06_7_Period">'Форма 4.10.3 | Т-передача ТН'!$O$18:$U$32</definedName>
    <definedName name="List06_8_DP">'Форма 4.10.2 | Резерв мощности'!$11:$11</definedName>
    <definedName name="List06_8_MC">'Форма 4.10.2 | Резерв мощности'!$O$18:$O$32</definedName>
    <definedName name="List06_8_MC2">'Форма 4.10.2 | Резерв мощности'!$V$18:$V$32</definedName>
    <definedName name="List06_8_note">'Форма 4.10.2 | Резерв мощности'!$W$18:$W$32</definedName>
    <definedName name="List06_8_Period">'Форма 4.10.2 | Резерв мощности'!$O$18:$U$32</definedName>
    <definedName name="List06_9_DP">'Форма 4.10.6 | Т-подкл(инд)'!$12:$12</definedName>
    <definedName name="List06_9_MC">'Форма 4.10.6 | Т-подкл(инд)'!$O$19:$O$29</definedName>
    <definedName name="List06_9_MC2">'Форма 4.10.6 | Т-подкл(инд)'!$W$19:$W$29</definedName>
    <definedName name="List06_9_note">'Форма 4.10.6 | Т-подкл(инд)'!$X$19:$X$29</definedName>
    <definedName name="List06_9_Period">'Форма 4.10.6 | Т-подкл(инд)'!$Q$19:$V$29</definedName>
    <definedName name="List06_9_pl">'Форма 4.10.6 | Т-подкл(инд)'!$11:$11</definedName>
    <definedName name="List13_GroundMaterials_1">'Форма 4.9'!$G$10:$G$14</definedName>
    <definedName name="List13_note">'Форма 4.9'!$H$10:$H$14</definedName>
    <definedName name="List14_1_Date">'Форма 4.10.1'!$H$17:$I$18</definedName>
    <definedName name="List14_1_Date_1">'Форма 4.10.1'!$H$22:$I$40</definedName>
    <definedName name="List14_1_DPR">'Форма 4.10.1'!$K$20</definedName>
    <definedName name="List14_1_flagIPR">'Форма 4.10.1'!$J$15</definedName>
    <definedName name="List14_1_GroundMaterials_1">'Форма 4.10.1'!$K$15:$K$40</definedName>
    <definedName name="List14_1_hypIPR">'Форма 4.10.1'!$K$15</definedName>
    <definedName name="List14_1_method">'Форма 4.10.1'!$J$17:$J$18</definedName>
    <definedName name="List14_1_note">'Форма 4.10.1'!$L$14:$L$40</definedName>
    <definedName name="ListForms">modSheetMain!$A:$A</definedName>
    <definedName name="logical">TEHSHEET!$D$2:$D$3</definedName>
    <definedName name="mo_List01">Территории!$K$11:$K$15</definedName>
    <definedName name="MODesc">'Перечень тарифов'!$N$20:$N$26</definedName>
    <definedName name="MONTH">TEHSHEET!$E$2:$E$13</definedName>
    <definedName name="mr_List01">Территории!$H$11:$H$15</definedName>
    <definedName name="mrCopy_List01">Территории!$M$11:$M$15</definedName>
    <definedName name="mrmoCopy_List01">Территории!$R$11:$R$15</definedName>
    <definedName name="nalog">Титульный!$F$36</definedName>
    <definedName name="name_rates">'Перечень тарифов'!$J$20:$J$26</definedName>
    <definedName name="name_rates_4">TEHSHEET!$AA$2:$AA$3</definedName>
    <definedName name="name_rates_4_filter">TEHSHEET!$AB$2:$AB$3</definedName>
    <definedName name="name_rates_8">TEHSHEET!$AC$2:$AC$4</definedName>
    <definedName name="name_rates_8_filter">TEHSHEET!$AD$2:$AD$4</definedName>
    <definedName name="nameApr">'Перечень тарифов'!$G$7</definedName>
    <definedName name="NameOrPr">Титульный!$F$18</definedName>
    <definedName name="NameOrPr_ch">Титульный!$F$23</definedName>
    <definedName name="numberPr">Титульный!$F$20</definedName>
    <definedName name="numberPr_ch">Титульный!$F$25</definedName>
    <definedName name="OneRates_1">'Форма 4.10.2 | Т-ТЭ | &gt;=25МВт'!$O$24</definedName>
    <definedName name="OneRates_13">'Форма 4.10.2 | Т-ТЭ | потр'!$O$24</definedName>
    <definedName name="OneRates_2">'Форма 4.10.2 | Т-ТЭ | ТСО'!$O$24</definedName>
    <definedName name="OneRates_3">'Форма 4.10.2 | Т-ТЭ | предел'!$O$26</definedName>
    <definedName name="OneRates_3_i">'Форма 4.10.2 | Т-ТЭ | индикат'!$O$26</definedName>
    <definedName name="OneRates_4">'Форма 4.10.3 | Т-ТН'!$O$24</definedName>
    <definedName name="OneRates_5">'Форма 4.10.4 | Т-гор.вода'!$Q$24</definedName>
    <definedName name="OneRates_5_comp">'Форма 4.10.4 | Т-гор.вода'!$P$24</definedName>
    <definedName name="OneRates_5_comp_p">'Форма 4.10.4 | Т-гор.вода'!$P$25</definedName>
    <definedName name="OneRates_5_p">'Форма 4.10.4 | Т-гор.вода'!$Q$25</definedName>
    <definedName name="OneRates_6">'Форма 4.10.3 | Т-передача ТЭ'!$O$24</definedName>
    <definedName name="OneRates_7">'Форма 4.10.3 | Т-передача ТН'!$O$24</definedName>
    <definedName name="org">Титульный!$F$29</definedName>
    <definedName name="Org_Address">Титульный!$F$40:$F$40</definedName>
    <definedName name="ORG_END_DATE">TEHSHEET!$F$29</definedName>
    <definedName name="Org_main">Титульный!$F$41</definedName>
    <definedName name="ORG_START_DATE">TEHSHEET!$E$29</definedName>
    <definedName name="otv_lico_name">Титульный!$F$43:$F$46</definedName>
    <definedName name="P19_T1_Protect" hidden="1">P5_T1_Protect,P6_T1_Protect,P7_T1_Protect,P8_T1_Protect,P9_T1_Protect,P10_T1_Protect,P11_T1_Protect,P12_T1_Protect,P13_T1_Protect,P14_T1_Protect</definedName>
    <definedName name="P19_T2_Protect" hidden="1">P5_T1_Protect,P6_T1_Protect,P7_T1_Protect,P8_T1_Protect,P9_T1_Protect,P10_T1_Protect,P11_T1_Protect,P12_T1_Protect,P13_T1_Protect,P14_T1_Protect</definedName>
    <definedName name="pCng_List13_1">'Форма 4.9'!$E$13:$E$14</definedName>
    <definedName name="pDel_Comm">Комментарии!$C$11:$C$12</definedName>
    <definedName name="pDel_List01_0">Территории!$C$11:$C$15</definedName>
    <definedName name="pDel_List01_1">Территории!$F$11:$F$15</definedName>
    <definedName name="pDel_List01_2">Территории!$I$11:$I$15</definedName>
    <definedName name="pDel_List02">'Перечень тарифов'!$C$20:$C$26</definedName>
    <definedName name="pDel_List02_1">'Перечень тарифов'!$H$20:$H$26</definedName>
    <definedName name="pDel_List02_2">'Перечень тарифов'!$L$20:$L$26</definedName>
    <definedName name="pDel_List02_3">'Перечень тарифов'!$P$20:$P$26</definedName>
    <definedName name="pDel_List02_4">'Перечень тарифов'!$T$20:$T$26</definedName>
    <definedName name="pDel_List03">'Форма 1.0.2'!$C$12:$C$13</definedName>
    <definedName name="pDel_List06_1_1">'Форма 4.10.2 | Т-ТЭ | &gt;=25МВт'!$K$18:$K$32</definedName>
    <definedName name="pDel_List06_1_2">'Форма 4.10.2 | Т-ТЭ | &gt;=25МВт'!$J$18:$J$32</definedName>
    <definedName name="pDel_List06_1_3">'Форма 4.10.2 | Т-ТЭ | &gt;=25МВт'!$I$18:$I$32</definedName>
    <definedName name="pDel_List06_10_4">'Форма 4.10.5 | Т-подкл'!$N$19:$AF$31,'Форма 4.10.5 | Т-подкл'!$N$19:$AF$31,'Форма 4.10.5 | Т-подкл'!$N$19:$AF$31</definedName>
    <definedName name="pDel_List06_10_5">'Форма 4.10.5 | Т-подкл'!$K$19:$K$31</definedName>
    <definedName name="pDel_List06_13_1">'Форма 4.10.2 | Т-ТЭ | потр'!$K$18:$K$36</definedName>
    <definedName name="pDel_List06_13_2">'Форма 4.10.2 | Т-ТЭ | потр'!$J$18:$J$36</definedName>
    <definedName name="pDel_List06_13_3">'Форма 4.10.2 | Т-ТЭ | потр'!$I$18:$I$36</definedName>
    <definedName name="pDel_List06_2_1">'Форма 4.10.2 | Т-ТЭ | ТСО'!$K$18:$K$32</definedName>
    <definedName name="pDel_List06_2_2">'Форма 4.10.2 | Т-ТЭ | ТСО'!$J$18:$J$32</definedName>
    <definedName name="pDel_List06_2_3">'Форма 4.10.2 | Т-ТЭ | ТСО'!$I$18:$I$32</definedName>
    <definedName name="pDel_List06_3_1">'Форма 4.10.2 | Т-ТЭ | предел'!$K$20:$K$34</definedName>
    <definedName name="pDel_List06_3_2">'Форма 4.10.2 | Т-ТЭ | предел'!$J$20:$J$34</definedName>
    <definedName name="pDel_List06_3_3">'Форма 4.10.2 | Т-ТЭ | предел'!$I$20:$I$34</definedName>
    <definedName name="pDel_List06_3_i_1">'Форма 4.10.2 | Т-ТЭ | индикат'!$K$20:$K$34</definedName>
    <definedName name="pDel_List06_3_i_2">'Форма 4.10.2 | Т-ТЭ | индикат'!$J$20:$J$34</definedName>
    <definedName name="pDel_List06_3_i_3">'Форма 4.10.2 | Т-ТЭ | индикат'!$I$20:$I$34</definedName>
    <definedName name="pDel_List06_4_1">'Форма 4.10.3 | Т-ТН'!$K$18:$K$32</definedName>
    <definedName name="pDel_List06_4_2">'Форма 4.10.3 | Т-ТН'!$J$18:$J$32</definedName>
    <definedName name="pDel_List06_4_3">'Форма 4.10.3 | Т-ТН'!$I$18:$I$32</definedName>
    <definedName name="pDel_List06_5_1">'Форма 4.10.4 | Т-гор.вода'!$K$18:$K$34</definedName>
    <definedName name="pDel_List06_5_2">'Форма 4.10.4 | Т-гор.вода'!$J$18:$J$34</definedName>
    <definedName name="pDel_List06_5_3">'Форма 4.10.4 | Т-гор.вода'!$I$18:$I$34</definedName>
    <definedName name="pDel_List06_6_1">'Форма 4.10.3 | Т-передача ТЭ'!$K$18:$K$32</definedName>
    <definedName name="pDel_List06_6_2">'Форма 4.10.3 | Т-передача ТЭ'!$J$18:$J$32</definedName>
    <definedName name="pDel_List06_6_3">'Форма 4.10.3 | Т-передача ТЭ'!$I$18:$I$32</definedName>
    <definedName name="pDel_List06_7_1">'Форма 4.10.3 | Т-передача ТН'!$K$18:$K$32</definedName>
    <definedName name="pDel_List06_7_2">'Форма 4.10.3 | Т-передача ТН'!$J$18:$J$32</definedName>
    <definedName name="pDel_List06_7_3">'Форма 4.10.3 | Т-передача ТН'!$I$18:$I$32</definedName>
    <definedName name="pDel_List06_8_1">'Форма 4.10.2 | Резерв мощности'!$K$18:$K$32</definedName>
    <definedName name="pDel_List06_8_2">'Форма 4.10.2 | Резерв мощности'!$J$18:$J$32</definedName>
    <definedName name="pDel_List06_8_3">'Форма 4.10.2 | Резерв мощности'!$I$18:$I$32</definedName>
    <definedName name="pDel_List06_9_5">'Форма 4.10.6 | Т-подкл(инд)'!$K$19:$K$29</definedName>
    <definedName name="pDel_List07">'Сведения об изменении'!$C$11:$C$13</definedName>
    <definedName name="pDel_List13_1">'Форма 4.9'!$C$13:$C$14</definedName>
    <definedName name="pDel_List14_1_1">'Форма 4.10.1'!$C$17:$C$18</definedName>
    <definedName name="pDel_List14_1_1_2">'Форма 4.10.1'!$G$17:$G$18</definedName>
    <definedName name="pDel_List14_1_2">'Форма 4.10.1'!$C$22:$C$25</definedName>
    <definedName name="pDel_List14_1_2_2">'Форма 4.10.1'!$G$22:$G$25</definedName>
    <definedName name="pDel_List14_1_3">'Форма 4.10.1'!$C$27:$C$30</definedName>
    <definedName name="pDel_List14_1_3_2">'Форма 4.10.1'!$G$27:$G$30</definedName>
    <definedName name="pDel_List14_1_4">'Форма 4.10.1'!$C$32:$C$35</definedName>
    <definedName name="pDel_List14_1_4_2">'Форма 4.10.1'!$G$32:$G$35</definedName>
    <definedName name="pDel_List14_1_5">'Форма 4.10.1'!$C$37:$C$40</definedName>
    <definedName name="pDel_List14_1_5_2">'Форма 4.10.1'!$G$37:$G$40</definedName>
    <definedName name="periodEnd">Титульный!$F$12</definedName>
    <definedName name="periodStart">Титульный!$F$11</definedName>
    <definedName name="pIns_Comm">Комментарии!$E$12</definedName>
    <definedName name="pIns_List01_0">Территории!$E$15</definedName>
    <definedName name="pIns_List02">'Перечень тарифов'!$E$26</definedName>
    <definedName name="pIns_List03">'Форма 1.0.2'!$E$13</definedName>
    <definedName name="pIns_List06_1_Period">'Форма 4.10.2 | Т-ТЭ | &gt;=25МВт'!$V$14:$V$32</definedName>
    <definedName name="pIns_List06_10_Period">'Форма 4.10.5 | Т-подкл'!$AF$15:$AF$31</definedName>
    <definedName name="pIns_List06_13_Period">'Форма 4.10.2 | Т-ТЭ | потр'!$BE$13:$BE$36</definedName>
    <definedName name="pIns_List06_2_Period">'Форма 4.10.2 | Т-ТЭ | ТСО'!$V$13:$V$32</definedName>
    <definedName name="pIns_List06_3_i_Period">'Форма 4.10.2 | Т-ТЭ | индикат'!$V$16:$V$34</definedName>
    <definedName name="pIns_List06_3_Period">'Форма 4.10.2 | Т-ТЭ | предел'!$V$16:$V$34</definedName>
    <definedName name="pIns_List06_4_Period">'Форма 4.10.3 | Т-ТН'!$V$18:$V$32</definedName>
    <definedName name="pIns_List06_5_Period">'Форма 4.10.4 | Т-гор.вода'!$AA$14:$AA$34</definedName>
    <definedName name="pIns_List06_6_Period">'Форма 4.10.3 | Т-передача ТЭ'!$V$14:$V$32</definedName>
    <definedName name="pIns_List06_7_Period">'Форма 4.10.3 | Т-передача ТН'!$V$14:$V$32</definedName>
    <definedName name="pIns_List06_8_Period">'Форма 4.10.2 | Резерв мощности'!$V$14:$V$32</definedName>
    <definedName name="pIns_List06_9_Period">'Форма 4.10.6 | Т-подкл(инд)'!$W$15:$W$29</definedName>
    <definedName name="pIns_List07">'Сведения об изменении'!$E$13</definedName>
    <definedName name="pIns_List13_1">'Форма 4.9'!$E$14</definedName>
    <definedName name="pr_List06_1">'Форма 4.10.2 | Т-ТЭ | &gt;=25МВт'!$O$7:$T$10</definedName>
    <definedName name="pr_List06_10">'Форма 4.10.5 | Т-подкл'!$N$7:$T$10</definedName>
    <definedName name="pr_List06_13">'Форма 4.10.2 | Т-ТЭ | потр'!$O$7:$T$10</definedName>
    <definedName name="pr_List06_2">'Форма 4.10.2 | Т-ТЭ | ТСО'!$O$7:$T$10</definedName>
    <definedName name="pr_List06_3">'Форма 4.10.2 | Т-ТЭ | предел'!$O$9:$T$12</definedName>
    <definedName name="pr_List06_3_i">'Форма 4.10.2 | Т-ТЭ | индикат'!$O$9:$T$12</definedName>
    <definedName name="pr_List06_4">'Форма 4.10.3 | Т-ТН'!$O$7:$T$10</definedName>
    <definedName name="pr_List06_5">'Форма 4.10.4 | Т-гор.вода'!$O$7:$T$10</definedName>
    <definedName name="pr_List06_6">'Форма 4.10.3 | Т-передача ТЭ'!$O$7:$T$10</definedName>
    <definedName name="pr_List06_7">'Форма 4.10.3 | Т-передача ТН'!$O$7:$T$10</definedName>
    <definedName name="pr_List06_8">'Форма 4.10.2 | Резерв мощности'!$O$7:$T$10</definedName>
    <definedName name="pr_List06_9">'Форма 4.10.6 | Т-подкл(инд)'!$O$7:$T$10</definedName>
    <definedName name="PROT_22">P3_PROT_22,P4_PROT_22,P5_PROT_22</definedName>
    <definedName name="pVDel_List06_1">'Форма 4.10.2 | Т-ТЭ | &gt;=25МВт'!$12:$12</definedName>
    <definedName name="pVDel_List06_10">'Форма 4.10.5 | Т-подкл'!$13:$13</definedName>
    <definedName name="pVDel_List06_13">'Форма 4.10.2 | Т-ТЭ | потр'!$12:$12</definedName>
    <definedName name="pVDel_List06_2">'Форма 4.10.2 | Т-ТЭ | ТСО'!$12:$12</definedName>
    <definedName name="pVDel_List06_3">'Форма 4.10.2 | Т-ТЭ | предел'!$14:$14</definedName>
    <definedName name="pVDel_List06_3_i">'Форма 4.10.2 | Т-ТЭ | индикат'!$14:$14</definedName>
    <definedName name="pVDel_List06_4">'Форма 4.10.3 | Т-ТН'!$12:$12</definedName>
    <definedName name="pVDel_List06_5">'Форма 4.10.4 | Т-гор.вода'!$12:$12</definedName>
    <definedName name="pVDel_List06_6">'Форма 4.10.3 | Т-передача ТЭ'!$12:$12</definedName>
    <definedName name="pVDel_List06_7">'Форма 4.10.3 | Т-передача ТН'!$12:$12</definedName>
    <definedName name="pVDel_List06_8">'Форма 4.10.2 | Резерв мощности'!$12:$12</definedName>
    <definedName name="pVDel_List06_9">'Форма 4.10.6 | Т-подкл(инд)'!$13:$13</definedName>
    <definedName name="QUARTER">TEHSHEET!$F$2:$F$5</definedName>
    <definedName name="REESTR_LINK_RANGE">REESTR_LINK!$A$2:$C$3</definedName>
    <definedName name="REESTR_ORG_RANGE">REESTR_ORG!$A$2:$J$190</definedName>
    <definedName name="REESTR_VED_RANGE">REESTR_VED!$A$2:$B$11</definedName>
    <definedName name="REESTR_VT_RANGE">REESTR_VT!$A$2:$B$11</definedName>
    <definedName name="REGION">TEHSHEET!$A$2:$A$87</definedName>
    <definedName name="region_name">Титульный!$F$7</definedName>
    <definedName name="RegulatoryPeriod">Титульный!$F$11:$F$12</definedName>
    <definedName name="SAPBEXrevision" hidden="1">1</definedName>
    <definedName name="SAPBEXsysID" hidden="1">"BW2"</definedName>
    <definedName name="SAPBEXwbID" hidden="1">"479GSPMTNK9HM4ZSIVE5K2SH6"</definedName>
    <definedName name="shema_podkl_2">'Форма 4.10.2 | Т-ТЭ | ТСО'!$O$22</definedName>
    <definedName name="shema_podkl_3">'Форма 4.10.2 | Т-ТЭ | предел'!$O$24</definedName>
    <definedName name="shema_podkl_3_i">'Форма 4.10.2 | Т-ТЭ | индикат'!$O$24</definedName>
    <definedName name="SKI_number">TEHSHEET!$I$2:$I$21</definedName>
    <definedName name="tariffDesc">'Перечень тарифов'!$R$20:$R$26</definedName>
    <definedName name="TECH_ORG_ID">Титульный!$F$1</definedName>
    <definedName name="ter_List01">Территории!$E$11:$E$15</definedName>
    <definedName name="terCopy_List01">Территории!$Q$11:$Q$15</definedName>
    <definedName name="TitlePr_ch">Титульный!$F$22</definedName>
    <definedName name="TwoRates_1">'Форма 4.10.2 | Т-ТЭ | &gt;=25МВт'!$P$24:$Q$24</definedName>
    <definedName name="TwoRates_13">'Форма 4.10.2 | Т-ТЭ | потр'!$P$24:$Q$24</definedName>
    <definedName name="TwoRates_2">'Форма 4.10.2 | Т-ТЭ | ТСО'!$P$24:$Q$24</definedName>
    <definedName name="TwoRates_3">'Форма 4.10.2 | Т-ТЭ | предел'!$P$26:$Q$26</definedName>
    <definedName name="TwoRates_3_i">'Форма 4.10.2 | Т-ТЭ | индикат'!$P$26:$Q$26</definedName>
    <definedName name="TwoRates_5">'Форма 4.10.4 | Т-гор.вода'!$R$24:$S$24</definedName>
    <definedName name="TwoRates_5_comp">'Форма 4.10.4 | Т-гор.вода'!$T$24:$U$24</definedName>
    <definedName name="TwoRates_5_comp_p">'Форма 4.10.4 | Т-гор.вода'!$T$25:$U$25</definedName>
    <definedName name="TwoRates_5_p">'Форма 4.10.4 | Т-гор.вода'!$R$25:$S$25</definedName>
    <definedName name="TwoRates_6">'Форма 4.10.3 | Т-передача ТЭ'!$P$24:$Q$24</definedName>
    <definedName name="TwoRates_7">'Форма 4.10.3 | Т-передача ТН'!$P$24:$Q$24</definedName>
    <definedName name="type_org">Титульный!$F$34</definedName>
    <definedName name="UpdStatus">Инструкция!$AA$1</definedName>
    <definedName name="VDET_END_DATE">TEHSHEET!$F$32</definedName>
    <definedName name="VDET_START_DATE">TEHSHEET!$E$32</definedName>
    <definedName name="version">Инструкция!$B$3</definedName>
    <definedName name="vid_teplnos_1">'Форма 4.10.2 | Т-ТЭ | &gt;=25МВт'!$M$24</definedName>
    <definedName name="vid_teplnos_10">et_union_hor!$M$149</definedName>
    <definedName name="vid_teplnos_11">'Форма 4.10.3 | Т-ТН'!$M$24</definedName>
    <definedName name="vid_teplnos_12">et_union_hor!$M$92</definedName>
    <definedName name="vid_teplnos_2">'Форма 4.10.2 | Т-ТЭ | ТСО'!$M$24</definedName>
    <definedName name="vid_teplnos_3">'Форма 4.10.2 | Т-ТЭ | предел'!$M$26</definedName>
    <definedName name="vid_teplnos_4">'Форма 4.10.3 | Т-передача ТЭ'!$M$24</definedName>
    <definedName name="vid_teplnos_5">'Форма 4.10.3 | Т-передача ТН'!$M$24</definedName>
    <definedName name="vid_teplnos_6">et_union_hor!$M$37</definedName>
    <definedName name="vid_teplnos_7">et_union_hor!$M$54</definedName>
    <definedName name="vid_teplnos_8">et_union_hor!$M$72</definedName>
    <definedName name="vid_teplnos_9">et_union_hor!$M$132</definedName>
    <definedName name="VidTopl">'Перечень тарифов'!$G$13</definedName>
    <definedName name="VidTopl_1">'Форма 4.10.2 | Т-ТЭ | &gt;=25МВт'!$M$7</definedName>
    <definedName name="VidTopl_2">'Форма 4.10.2 | Т-ТЭ | ТСО'!$M$8</definedName>
    <definedName name="VidTopl_3">'Форма 4.10.2 | Т-ТЭ | предел'!$M$10</definedName>
    <definedName name="warmNote">'Перечень тарифов'!$W$20:$W$26</definedName>
    <definedName name="warmSource">'Перечень тарифов'!$V$20:$V$26</definedName>
    <definedName name="year_list">TEHSHEET!$C$2:$C$6</definedName>
    <definedName name="year_list1">TEHSHEET!$B$2:$B$27</definedName>
  </definedNames>
  <calcPr calcId="162913"/>
</workbook>
</file>

<file path=xl/calcChain.xml><?xml version="1.0" encoding="utf-8"?>
<calcChain xmlns="http://schemas.openxmlformats.org/spreadsheetml/2006/main">
  <c r="A235" i="612" l="1"/>
  <c r="A236" i="612"/>
  <c r="A237" i="612"/>
  <c r="A232" i="612"/>
  <c r="A233" i="612"/>
  <c r="A234" i="612"/>
  <c r="A229" i="612"/>
  <c r="A230" i="612"/>
  <c r="A231" i="612"/>
  <c r="A226" i="612"/>
  <c r="A227" i="612"/>
  <c r="A228" i="612"/>
  <c r="A223" i="612" l="1"/>
  <c r="A224" i="612"/>
  <c r="A225" i="612"/>
  <c r="A220" i="612"/>
  <c r="A221" i="612"/>
  <c r="A222" i="612"/>
  <c r="A217" i="612"/>
  <c r="A218" i="612"/>
  <c r="A219" i="612"/>
  <c r="A214" i="612"/>
  <c r="A215" i="612"/>
  <c r="A216" i="612"/>
  <c r="A213" i="612"/>
  <c r="A1" i="612"/>
  <c r="A2" i="612"/>
  <c r="A3" i="612"/>
  <c r="A4" i="612"/>
  <c r="A5" i="612"/>
  <c r="A6" i="612"/>
  <c r="A7" i="612"/>
  <c r="A8" i="612"/>
  <c r="A9" i="612"/>
  <c r="A10" i="612"/>
  <c r="A11" i="612"/>
  <c r="A12" i="612"/>
  <c r="A13" i="612"/>
  <c r="A14" i="612"/>
  <c r="A15" i="612"/>
  <c r="A16" i="612"/>
  <c r="A17" i="612"/>
  <c r="A18" i="612"/>
  <c r="A19" i="612"/>
  <c r="A20" i="612"/>
  <c r="A21" i="612"/>
  <c r="A22" i="612"/>
  <c r="A23" i="612"/>
  <c r="A24" i="612"/>
  <c r="A25" i="612"/>
  <c r="A26" i="612"/>
  <c r="A27" i="612"/>
  <c r="A28" i="612"/>
  <c r="A29" i="612"/>
  <c r="A30" i="612"/>
  <c r="A31" i="612"/>
  <c r="A32" i="612"/>
  <c r="A33" i="612"/>
  <c r="A34" i="612"/>
  <c r="A35" i="612"/>
  <c r="A36" i="612"/>
  <c r="A37" i="612"/>
  <c r="A38" i="612"/>
  <c r="A39" i="612"/>
  <c r="A40" i="612"/>
  <c r="A41" i="612"/>
  <c r="A42" i="612"/>
  <c r="A43" i="612"/>
  <c r="A44" i="612"/>
  <c r="A45" i="612"/>
  <c r="A46" i="612"/>
  <c r="A47" i="612"/>
  <c r="A48" i="612"/>
  <c r="A49" i="612"/>
  <c r="A50" i="612"/>
  <c r="A51" i="612"/>
  <c r="A52" i="612"/>
  <c r="A53" i="612"/>
  <c r="A54" i="612"/>
  <c r="A55" i="612"/>
  <c r="A56" i="612"/>
  <c r="A57" i="612"/>
  <c r="A58" i="612"/>
  <c r="A59" i="612"/>
  <c r="A60" i="612"/>
  <c r="A61" i="612"/>
  <c r="A62" i="612"/>
  <c r="A63" i="612"/>
  <c r="A64" i="612"/>
  <c r="A65" i="612"/>
  <c r="A66" i="612"/>
  <c r="A67" i="612"/>
  <c r="A68" i="612"/>
  <c r="A69" i="612"/>
  <c r="A70" i="612"/>
  <c r="A71" i="612"/>
  <c r="A72" i="612"/>
  <c r="A73" i="612"/>
  <c r="A74" i="612"/>
  <c r="A75" i="612"/>
  <c r="A76" i="612"/>
  <c r="A77" i="612"/>
  <c r="A78" i="612"/>
  <c r="A79" i="612"/>
  <c r="A80" i="612"/>
  <c r="A81" i="612"/>
  <c r="A82" i="612"/>
  <c r="A83" i="612"/>
  <c r="A84" i="612"/>
  <c r="A85" i="612"/>
  <c r="A86" i="612"/>
  <c r="A87" i="612"/>
  <c r="A88" i="612"/>
  <c r="A89" i="612"/>
  <c r="A90" i="612"/>
  <c r="A91" i="612"/>
  <c r="A92" i="612"/>
  <c r="A93" i="612"/>
  <c r="A94" i="612"/>
  <c r="A95" i="612"/>
  <c r="A96" i="612"/>
  <c r="A97" i="612"/>
  <c r="A98" i="612"/>
  <c r="A99" i="612"/>
  <c r="A100" i="612"/>
  <c r="A101" i="612"/>
  <c r="A102" i="612"/>
  <c r="A103" i="612"/>
  <c r="A104" i="612"/>
  <c r="A105" i="612"/>
  <c r="A106" i="612"/>
  <c r="A107" i="612"/>
  <c r="A108" i="612"/>
  <c r="A109" i="612"/>
  <c r="A110" i="612"/>
  <c r="A111" i="612"/>
  <c r="A112" i="612"/>
  <c r="A113" i="612"/>
  <c r="A114" i="612"/>
  <c r="A115" i="612"/>
  <c r="A116" i="612"/>
  <c r="A117" i="612"/>
  <c r="A118" i="612"/>
  <c r="A119" i="612"/>
  <c r="A120" i="612"/>
  <c r="A121" i="612"/>
  <c r="A122" i="612"/>
  <c r="A123" i="612"/>
  <c r="A124" i="612"/>
  <c r="A125" i="612"/>
  <c r="A126" i="612"/>
  <c r="A127" i="612"/>
  <c r="A128" i="612"/>
  <c r="A129" i="612"/>
  <c r="A130" i="612"/>
  <c r="A131" i="612"/>
  <c r="A132" i="612"/>
  <c r="A133" i="612"/>
  <c r="A134" i="612"/>
  <c r="A135" i="612"/>
  <c r="A136" i="612"/>
  <c r="A137" i="612"/>
  <c r="A138" i="612"/>
  <c r="A139" i="612"/>
  <c r="A140" i="612"/>
  <c r="A141" i="612"/>
  <c r="A142" i="612"/>
  <c r="A143" i="612"/>
  <c r="A144" i="612"/>
  <c r="A145" i="612"/>
  <c r="A146" i="612"/>
  <c r="A147" i="612"/>
  <c r="A148" i="612"/>
  <c r="A149" i="612"/>
  <c r="A150" i="612"/>
  <c r="A151" i="612"/>
  <c r="A152" i="612"/>
  <c r="A153" i="612"/>
  <c r="A154" i="612"/>
  <c r="A155" i="612"/>
  <c r="A156" i="612"/>
  <c r="A157" i="612"/>
  <c r="A158" i="612"/>
  <c r="A159" i="612"/>
  <c r="A160" i="612"/>
  <c r="A161" i="612"/>
  <c r="A162" i="612"/>
  <c r="A163" i="612"/>
  <c r="A164" i="612"/>
  <c r="A165" i="612"/>
  <c r="A166" i="612"/>
  <c r="A167" i="612"/>
  <c r="A168" i="612"/>
  <c r="A169" i="612"/>
  <c r="A170" i="612"/>
  <c r="A171" i="612"/>
  <c r="A172" i="612"/>
  <c r="A173" i="612"/>
  <c r="A174" i="612"/>
  <c r="A175" i="612"/>
  <c r="A176" i="612"/>
  <c r="A177" i="612"/>
  <c r="A178" i="612"/>
  <c r="A179" i="612"/>
  <c r="A180" i="612"/>
  <c r="A181" i="612"/>
  <c r="A182" i="612"/>
  <c r="A183" i="612"/>
  <c r="A184" i="612"/>
  <c r="A185" i="612"/>
  <c r="A186" i="612"/>
  <c r="A187" i="612"/>
  <c r="A188" i="612"/>
  <c r="A189" i="612"/>
  <c r="A190" i="612"/>
  <c r="A191" i="612"/>
  <c r="A192" i="612"/>
  <c r="A193" i="612"/>
  <c r="A194" i="612"/>
  <c r="A195" i="612"/>
  <c r="A196" i="612"/>
  <c r="A197" i="612"/>
  <c r="A198" i="612"/>
  <c r="A199" i="612"/>
  <c r="A200" i="612"/>
  <c r="A201" i="612"/>
  <c r="A202" i="612"/>
  <c r="A203" i="612"/>
  <c r="A204" i="612"/>
  <c r="A205" i="612"/>
  <c r="A206" i="612"/>
  <c r="A207" i="612"/>
  <c r="A208" i="612"/>
  <c r="A209" i="612"/>
  <c r="A210" i="612"/>
  <c r="A211" i="612"/>
  <c r="A212" i="612"/>
  <c r="M8" i="642"/>
  <c r="O8" i="642"/>
  <c r="M9" i="642"/>
  <c r="O9" i="642"/>
  <c r="N17" i="642"/>
  <c r="O17" i="642" s="1"/>
  <c r="P17" i="642" s="1"/>
  <c r="Q17" i="642" s="1"/>
  <c r="R17" i="642" s="1"/>
  <c r="S17" i="642" s="1"/>
  <c r="U17" i="642" s="1"/>
  <c r="V17" i="642" s="1"/>
  <c r="W17" i="642" s="1"/>
  <c r="X17" i="642" s="1"/>
  <c r="Y17" i="642" s="1"/>
  <c r="Z17" i="642" s="1"/>
  <c r="AB17" i="642" s="1"/>
  <c r="AC17" i="642" s="1"/>
  <c r="AD17" i="642" s="1"/>
  <c r="AE17" i="642" s="1"/>
  <c r="AF17" i="642" s="1"/>
  <c r="AG17" i="642" s="1"/>
  <c r="AI17" i="642" s="1"/>
  <c r="AJ17" i="642" s="1"/>
  <c r="AK17" i="642" s="1"/>
  <c r="AL17" i="642" s="1"/>
  <c r="AM17" i="642" s="1"/>
  <c r="AN17" i="642" s="1"/>
  <c r="AP17" i="642" s="1"/>
  <c r="AQ17" i="642" s="1"/>
  <c r="AR17" i="642" s="1"/>
  <c r="AS17" i="642" s="1"/>
  <c r="AT17" i="642" s="1"/>
  <c r="AU17" i="642" s="1"/>
  <c r="AW17" i="642" s="1"/>
  <c r="AX17" i="642" s="1"/>
  <c r="AY17" i="642" s="1"/>
  <c r="AZ17" i="642" s="1"/>
  <c r="BA17" i="642" s="1"/>
  <c r="BB17" i="642" s="1"/>
  <c r="BD17" i="642" s="1"/>
  <c r="BE17" i="642" s="1"/>
  <c r="BF17" i="642" s="1"/>
  <c r="O18" i="642"/>
  <c r="BI18" i="642"/>
  <c r="BI19" i="642"/>
  <c r="BI20" i="642"/>
  <c r="BI21" i="642"/>
  <c r="BI22" i="642"/>
  <c r="BI23" i="642"/>
  <c r="Q25" i="642"/>
  <c r="X25" i="642"/>
  <c r="AE25" i="642"/>
  <c r="AL25" i="642"/>
  <c r="AS25" i="642"/>
  <c r="AZ25" i="642"/>
  <c r="BI24" i="642"/>
  <c r="BI25" i="642"/>
  <c r="BI26" i="642"/>
  <c r="BI27" i="642"/>
  <c r="Q29" i="642"/>
  <c r="X29" i="642"/>
  <c r="AE29" i="642"/>
  <c r="AL29" i="642"/>
  <c r="AS29" i="642"/>
  <c r="AZ29" i="642"/>
  <c r="BI28" i="642"/>
  <c r="BI29" i="642"/>
  <c r="BI30" i="642"/>
  <c r="BI31" i="642"/>
  <c r="Q33" i="642"/>
  <c r="X33" i="642"/>
  <c r="AE33" i="642"/>
  <c r="AL33" i="642"/>
  <c r="AS33" i="642"/>
  <c r="AZ33" i="642"/>
  <c r="BI32" i="642"/>
  <c r="BI33" i="642"/>
  <c r="BI34" i="642"/>
  <c r="BI35" i="642"/>
  <c r="BI36" i="642"/>
  <c r="AZ245" i="471"/>
  <c r="AS245" i="471"/>
  <c r="AL245" i="471"/>
  <c r="AE245" i="471"/>
  <c r="L28" i="642"/>
  <c r="BG32" i="642"/>
  <c r="L19" i="642"/>
  <c r="L21" i="642"/>
  <c r="L23" i="642"/>
  <c r="L32" i="642"/>
  <c r="L22" i="642"/>
  <c r="L24" i="642"/>
  <c r="L20" i="642"/>
  <c r="BG28" i="642"/>
  <c r="L18" i="642"/>
  <c r="BG24" i="642"/>
  <c r="L27" i="642"/>
  <c r="L31" i="642"/>
  <c r="X245" i="471" l="1"/>
  <c r="H12" i="649"/>
  <c r="H11" i="649"/>
  <c r="H9" i="649"/>
  <c r="H8" i="649"/>
  <c r="H7" i="649"/>
  <c r="H12" i="645"/>
  <c r="H9" i="645"/>
  <c r="H8" i="645"/>
  <c r="F37" i="647"/>
  <c r="E37" i="647"/>
  <c r="F32" i="647"/>
  <c r="E32" i="647"/>
  <c r="F27" i="647"/>
  <c r="E27" i="647"/>
  <c r="F22" i="647"/>
  <c r="E22" i="647"/>
  <c r="F17" i="647"/>
  <c r="E17" i="647"/>
  <c r="H12" i="643"/>
  <c r="H9" i="643"/>
  <c r="H8" i="643"/>
  <c r="R14" i="601"/>
  <c r="H13" i="649" s="1"/>
  <c r="R13" i="601"/>
  <c r="R12" i="601"/>
  <c r="P12" i="601"/>
  <c r="F10" i="649"/>
  <c r="F9" i="649"/>
  <c r="F8" i="649"/>
  <c r="M12" i="601"/>
  <c r="F13" i="649"/>
  <c r="F12" i="649"/>
  <c r="F11" i="649"/>
  <c r="M14" i="601"/>
  <c r="M13" i="601"/>
  <c r="H13" i="643" l="1"/>
  <c r="H13" i="645"/>
  <c r="B2" i="525"/>
  <c r="B3" i="525"/>
  <c r="M8" i="624" l="1"/>
  <c r="O8" i="624"/>
  <c r="M9" i="624"/>
  <c r="O9" i="624"/>
  <c r="N17" i="624"/>
  <c r="O17" i="624" s="1"/>
  <c r="P17" i="624" s="1"/>
  <c r="Q17" i="624" s="1"/>
  <c r="R17" i="624" s="1"/>
  <c r="S17" i="624" s="1"/>
  <c r="U17" i="624" s="1"/>
  <c r="V17" i="624" s="1"/>
  <c r="W17" i="624" s="1"/>
  <c r="Z18" i="624"/>
  <c r="Z19" i="624"/>
  <c r="Z20" i="624"/>
  <c r="Z21" i="624"/>
  <c r="Z22" i="624"/>
  <c r="Z23" i="624"/>
  <c r="Q25" i="624"/>
  <c r="Z24" i="624"/>
  <c r="Z25" i="624"/>
  <c r="Z26" i="624"/>
  <c r="Z27" i="624"/>
  <c r="Z28" i="624"/>
  <c r="Z29" i="624"/>
  <c r="Z30" i="624"/>
  <c r="Z31" i="624"/>
  <c r="L22" i="624"/>
  <c r="L23" i="624"/>
  <c r="L18" i="624"/>
  <c r="L24" i="624"/>
  <c r="X24" i="624"/>
  <c r="L19" i="624"/>
  <c r="L21" i="624"/>
  <c r="L20" i="624"/>
  <c r="F8" i="647" l="1"/>
  <c r="E8" i="647"/>
  <c r="F7" i="647"/>
  <c r="E7" i="647"/>
  <c r="H11" i="645"/>
  <c r="H7" i="645"/>
  <c r="F8" i="645"/>
  <c r="F13" i="645"/>
  <c r="F10" i="645"/>
  <c r="F9" i="645"/>
  <c r="F11" i="645"/>
  <c r="F12" i="645"/>
  <c r="O9" i="632" l="1"/>
  <c r="M9" i="632"/>
  <c r="O8" i="632"/>
  <c r="M8" i="632"/>
  <c r="N9" i="633"/>
  <c r="M9" i="633"/>
  <c r="N8" i="633"/>
  <c r="M8" i="633"/>
  <c r="O9" i="628"/>
  <c r="M9" i="628"/>
  <c r="O8" i="628"/>
  <c r="M8" i="628"/>
  <c r="O9" i="630"/>
  <c r="M9" i="630"/>
  <c r="O8" i="630"/>
  <c r="M8" i="630"/>
  <c r="O9" i="629"/>
  <c r="M9" i="629"/>
  <c r="O8" i="629"/>
  <c r="M8" i="629"/>
  <c r="O9" i="627"/>
  <c r="M9" i="627"/>
  <c r="O8" i="627"/>
  <c r="M8" i="627"/>
  <c r="O9" i="631"/>
  <c r="M9" i="631"/>
  <c r="O8" i="631"/>
  <c r="M8" i="631"/>
  <c r="O11" i="640"/>
  <c r="M11" i="640"/>
  <c r="O10" i="640"/>
  <c r="M10" i="640"/>
  <c r="O11" i="626"/>
  <c r="M11" i="626"/>
  <c r="O10" i="626"/>
  <c r="M10" i="626"/>
  <c r="O9" i="625"/>
  <c r="M9" i="625"/>
  <c r="O8" i="625"/>
  <c r="M8" i="625"/>
  <c r="E3" i="437"/>
  <c r="E2" i="437"/>
  <c r="O17" i="627" l="1"/>
  <c r="P17" i="627" s="1"/>
  <c r="Q17" i="627" s="1"/>
  <c r="R17" i="627" s="1"/>
  <c r="S17" i="627" s="1"/>
  <c r="U17" i="627" s="1"/>
  <c r="V17" i="627" s="1"/>
  <c r="W17" i="627" s="1"/>
  <c r="Z24" i="627"/>
  <c r="Q25" i="627"/>
  <c r="L23" i="627"/>
  <c r="L18" i="627"/>
  <c r="X24" i="627"/>
  <c r="L21" i="627"/>
  <c r="L19" i="627"/>
  <c r="L24" i="627"/>
  <c r="Y23" i="627"/>
  <c r="L20" i="627"/>
  <c r="O18" i="632" l="1"/>
  <c r="P18" i="632" s="1"/>
  <c r="Q18" i="632" s="1"/>
  <c r="R18" i="632" s="1"/>
  <c r="S18" i="632" s="1"/>
  <c r="T18" i="632" s="1"/>
  <c r="V18" i="632" s="1"/>
  <c r="R24" i="632"/>
  <c r="L23" i="632"/>
  <c r="Y23" i="632"/>
  <c r="L22" i="632"/>
  <c r="L19" i="632"/>
  <c r="L20" i="632"/>
  <c r="L21" i="632"/>
  <c r="X18" i="632" l="1"/>
  <c r="M12" i="550"/>
  <c r="BI251" i="471" l="1"/>
  <c r="BI250" i="471"/>
  <c r="BI249" i="471"/>
  <c r="BI248" i="471"/>
  <c r="BI247" i="471"/>
  <c r="BI246" i="471"/>
  <c r="BI245" i="471"/>
  <c r="Q245" i="471"/>
  <c r="BI244" i="471"/>
  <c r="BI243" i="471"/>
  <c r="BI242" i="471"/>
  <c r="BI241" i="471"/>
  <c r="BI240" i="471"/>
  <c r="BI239" i="471"/>
  <c r="BI238" i="471"/>
  <c r="H11" i="643"/>
  <c r="H7" i="643"/>
  <c r="F11" i="643"/>
  <c r="L244" i="471"/>
  <c r="L239" i="471"/>
  <c r="L242" i="471"/>
  <c r="BG244" i="471"/>
  <c r="L240" i="471"/>
  <c r="F12" i="643"/>
  <c r="L241" i="471"/>
  <c r="F9" i="643"/>
  <c r="F13" i="643"/>
  <c r="F10" i="643"/>
  <c r="F8" i="643"/>
  <c r="L238" i="471"/>
  <c r="L243" i="471"/>
  <c r="H11" i="641" l="1"/>
  <c r="H7" i="641"/>
  <c r="Z233" i="471"/>
  <c r="Z232" i="471"/>
  <c r="Z231" i="471"/>
  <c r="Z230" i="471"/>
  <c r="Z229" i="471"/>
  <c r="Z228" i="471"/>
  <c r="Z227" i="471"/>
  <c r="Q227" i="471"/>
  <c r="Z226" i="471"/>
  <c r="Z225" i="471"/>
  <c r="Z224" i="471"/>
  <c r="Z223" i="471"/>
  <c r="Z222" i="471"/>
  <c r="Z221" i="471"/>
  <c r="Z220" i="471"/>
  <c r="Z33" i="640"/>
  <c r="Z32" i="640"/>
  <c r="Z31" i="640"/>
  <c r="Z30" i="640"/>
  <c r="Z29" i="640"/>
  <c r="Z28" i="640"/>
  <c r="Z27" i="640"/>
  <c r="Q27" i="640"/>
  <c r="Z26" i="640"/>
  <c r="Z25" i="640"/>
  <c r="Z24" i="640"/>
  <c r="Z23" i="640"/>
  <c r="Z22" i="640"/>
  <c r="Z21" i="640"/>
  <c r="Z20" i="640"/>
  <c r="N19" i="640"/>
  <c r="O19" i="640" s="1"/>
  <c r="P19" i="640" s="1"/>
  <c r="Q19" i="640" s="1"/>
  <c r="R19" i="640" s="1"/>
  <c r="S19" i="640" s="1"/>
  <c r="U19" i="640" s="1"/>
  <c r="L24" i="640"/>
  <c r="F9" i="641"/>
  <c r="L23" i="640"/>
  <c r="L26" i="640"/>
  <c r="L25" i="640"/>
  <c r="F8" i="641"/>
  <c r="F12" i="641"/>
  <c r="L225" i="471"/>
  <c r="L223" i="471"/>
  <c r="F13" i="641"/>
  <c r="X26" i="640"/>
  <c r="F10" i="641"/>
  <c r="L22" i="640"/>
  <c r="L224" i="471"/>
  <c r="L222" i="471"/>
  <c r="L20" i="640"/>
  <c r="F11" i="641"/>
  <c r="L221" i="471"/>
  <c r="L220" i="471"/>
  <c r="L226" i="471"/>
  <c r="L21" i="640"/>
  <c r="X226" i="471"/>
  <c r="V19" i="640" l="1"/>
  <c r="W19" i="640" s="1"/>
  <c r="AA198" i="471" l="1"/>
  <c r="AI197" i="471"/>
  <c r="R184" i="471"/>
  <c r="V120" i="471"/>
  <c r="AF111" i="471"/>
  <c r="V110" i="471"/>
  <c r="AE109" i="471"/>
  <c r="V109" i="471"/>
  <c r="Q150" i="471"/>
  <c r="Z149" i="471"/>
  <c r="Q132" i="471"/>
  <c r="Z131" i="471"/>
  <c r="Q92" i="471"/>
  <c r="Z91" i="471"/>
  <c r="Q168" i="471"/>
  <c r="Z167" i="471"/>
  <c r="AA166" i="471"/>
  <c r="Z80" i="471"/>
  <c r="Z79" i="471"/>
  <c r="Z78" i="471"/>
  <c r="Z77" i="471"/>
  <c r="Z76" i="471"/>
  <c r="Z75" i="471"/>
  <c r="Z74" i="471"/>
  <c r="Q74" i="471"/>
  <c r="Z73" i="471"/>
  <c r="Z72" i="471"/>
  <c r="Z71" i="471"/>
  <c r="Z70" i="471"/>
  <c r="Z69" i="471"/>
  <c r="Z68" i="471"/>
  <c r="Z67" i="471"/>
  <c r="Z62" i="471"/>
  <c r="Z61" i="471"/>
  <c r="Z60" i="471"/>
  <c r="Z59" i="471"/>
  <c r="Z58" i="471"/>
  <c r="Z57" i="471"/>
  <c r="Z56" i="471"/>
  <c r="Q56" i="471"/>
  <c r="Z55" i="471"/>
  <c r="Z54" i="471"/>
  <c r="Z53" i="471"/>
  <c r="Z52" i="471"/>
  <c r="Z51" i="471"/>
  <c r="Z50" i="471"/>
  <c r="Z49" i="471"/>
  <c r="Z44" i="471"/>
  <c r="Z43" i="471"/>
  <c r="Z42" i="471"/>
  <c r="Z41" i="471"/>
  <c r="Z40" i="471"/>
  <c r="Z39" i="471"/>
  <c r="Z38" i="471"/>
  <c r="Q38" i="471"/>
  <c r="Z37" i="471"/>
  <c r="Z36" i="471"/>
  <c r="Z35" i="471"/>
  <c r="Z34" i="471"/>
  <c r="Z33" i="471"/>
  <c r="Z32" i="471"/>
  <c r="Z31" i="471"/>
  <c r="H11" i="639"/>
  <c r="H7" i="639"/>
  <c r="H11" i="638"/>
  <c r="H7" i="638"/>
  <c r="H11" i="637"/>
  <c r="H7" i="637"/>
  <c r="H11" i="636"/>
  <c r="H7" i="636"/>
  <c r="H11" i="635"/>
  <c r="H7" i="635"/>
  <c r="H11" i="634"/>
  <c r="H7" i="634"/>
  <c r="O17" i="630"/>
  <c r="P17" i="630" s="1"/>
  <c r="Q17" i="630" s="1"/>
  <c r="R17" i="630" s="1"/>
  <c r="S17" i="630" s="1"/>
  <c r="U17" i="630" s="1"/>
  <c r="V17" i="630" s="1"/>
  <c r="L195" i="471"/>
  <c r="F9" i="634"/>
  <c r="L88" i="471"/>
  <c r="AC109" i="471"/>
  <c r="F11" i="637"/>
  <c r="L182" i="471"/>
  <c r="L181" i="471"/>
  <c r="L179" i="471"/>
  <c r="F11" i="635"/>
  <c r="L37" i="471"/>
  <c r="L70" i="471"/>
  <c r="L108" i="471"/>
  <c r="F11" i="634"/>
  <c r="L130" i="471"/>
  <c r="L144" i="471"/>
  <c r="AC110" i="471"/>
  <c r="X167" i="471"/>
  <c r="L86" i="471"/>
  <c r="L127" i="471"/>
  <c r="L91" i="471"/>
  <c r="L33" i="471"/>
  <c r="X37" i="471"/>
  <c r="L51" i="471"/>
  <c r="F13" i="635"/>
  <c r="L71" i="471"/>
  <c r="Y90" i="471"/>
  <c r="L162" i="471"/>
  <c r="F11" i="638"/>
  <c r="L149" i="471"/>
  <c r="L165" i="471"/>
  <c r="L73" i="471"/>
  <c r="L52" i="471"/>
  <c r="F11" i="636"/>
  <c r="Y148" i="471"/>
  <c r="F10" i="634"/>
  <c r="L50" i="471"/>
  <c r="L104" i="471"/>
  <c r="F12" i="637"/>
  <c r="X91" i="471"/>
  <c r="L180" i="471"/>
  <c r="L35" i="471"/>
  <c r="L54" i="471"/>
  <c r="L166" i="471"/>
  <c r="Y130" i="471"/>
  <c r="X73" i="471"/>
  <c r="L85" i="471"/>
  <c r="L164" i="471"/>
  <c r="F13" i="639"/>
  <c r="F13" i="637"/>
  <c r="L34" i="471"/>
  <c r="L167" i="471"/>
  <c r="F10" i="639"/>
  <c r="L106" i="471"/>
  <c r="L67" i="471"/>
  <c r="F12" i="638"/>
  <c r="F13" i="634"/>
  <c r="L36" i="471"/>
  <c r="L128" i="471"/>
  <c r="F10" i="635"/>
  <c r="L126" i="471"/>
  <c r="L163" i="471"/>
  <c r="F12" i="635"/>
  <c r="L49" i="471"/>
  <c r="F10" i="637"/>
  <c r="L68" i="471"/>
  <c r="F8" i="637"/>
  <c r="L196" i="471"/>
  <c r="L105" i="471"/>
  <c r="X149" i="471"/>
  <c r="L90" i="471"/>
  <c r="F10" i="636"/>
  <c r="L31" i="471"/>
  <c r="L55" i="471"/>
  <c r="F12" i="634"/>
  <c r="L161" i="471"/>
  <c r="F8" i="634"/>
  <c r="F9" i="636"/>
  <c r="L183" i="471"/>
  <c r="AH197" i="471"/>
  <c r="L145" i="471"/>
  <c r="L143" i="471"/>
  <c r="F8" i="636"/>
  <c r="F13" i="638"/>
  <c r="F8" i="638"/>
  <c r="L103" i="471"/>
  <c r="L194" i="471"/>
  <c r="F8" i="639"/>
  <c r="F12" i="636"/>
  <c r="L120" i="471"/>
  <c r="L148" i="471"/>
  <c r="L193" i="471"/>
  <c r="AC120" i="471"/>
  <c r="F11" i="639"/>
  <c r="L146" i="471"/>
  <c r="X131" i="471"/>
  <c r="Y166" i="471"/>
  <c r="L72" i="471"/>
  <c r="L109" i="471"/>
  <c r="L131" i="471"/>
  <c r="L69" i="471"/>
  <c r="L197" i="471"/>
  <c r="L87" i="471"/>
  <c r="L32" i="471"/>
  <c r="F9" i="635"/>
  <c r="F9" i="637"/>
  <c r="L53" i="471"/>
  <c r="F13" i="636"/>
  <c r="Y183" i="471"/>
  <c r="F12" i="639"/>
  <c r="F10" i="638"/>
  <c r="F8" i="635"/>
  <c r="F9" i="638"/>
  <c r="AD108" i="471"/>
  <c r="L125" i="471"/>
  <c r="L110" i="471"/>
  <c r="X55" i="471"/>
  <c r="F9" i="639"/>
  <c r="Z33" i="626" l="1"/>
  <c r="Z32" i="626"/>
  <c r="Z31" i="626"/>
  <c r="Z30" i="626"/>
  <c r="Z29" i="626"/>
  <c r="Z28" i="626"/>
  <c r="Z27" i="626"/>
  <c r="Q27" i="626"/>
  <c r="Z26" i="626"/>
  <c r="Z25" i="626"/>
  <c r="Z24" i="626"/>
  <c r="Z23" i="626"/>
  <c r="Z22" i="626"/>
  <c r="Z21" i="626"/>
  <c r="Z20" i="626"/>
  <c r="N19" i="626"/>
  <c r="O19" i="626" s="1"/>
  <c r="P19" i="626" s="1"/>
  <c r="Q19" i="626" s="1"/>
  <c r="R19" i="626" s="1"/>
  <c r="S19" i="626" s="1"/>
  <c r="U19" i="626" s="1"/>
  <c r="Z31" i="625"/>
  <c r="Z30" i="625"/>
  <c r="Z29" i="625"/>
  <c r="Z28" i="625"/>
  <c r="Z27" i="625"/>
  <c r="Z26" i="625"/>
  <c r="Z25" i="625"/>
  <c r="Q25" i="625"/>
  <c r="Z24" i="625"/>
  <c r="Z23" i="625"/>
  <c r="Z22" i="625"/>
  <c r="Z21" i="625"/>
  <c r="Z20" i="625"/>
  <c r="Z19" i="625"/>
  <c r="Z18" i="625"/>
  <c r="N17" i="625"/>
  <c r="O17" i="625" s="1"/>
  <c r="P17" i="625" s="1"/>
  <c r="Q17" i="625" s="1"/>
  <c r="R17" i="625" s="1"/>
  <c r="S17" i="625" s="1"/>
  <c r="U17" i="625" s="1"/>
  <c r="L23" i="625"/>
  <c r="L22" i="625"/>
  <c r="L26" i="626"/>
  <c r="L21" i="625"/>
  <c r="L25" i="626"/>
  <c r="L18" i="625"/>
  <c r="L24" i="626"/>
  <c r="L21" i="626"/>
  <c r="X24" i="625"/>
  <c r="X26" i="626"/>
  <c r="L20" i="626"/>
  <c r="L22" i="626"/>
  <c r="L23" i="626"/>
  <c r="L24" i="625"/>
  <c r="L20" i="625"/>
  <c r="L19" i="625"/>
  <c r="V19" i="626" l="1"/>
  <c r="W19" i="626" s="1"/>
  <c r="V17" i="625"/>
  <c r="W17" i="625" s="1"/>
  <c r="AA24" i="633"/>
  <c r="AI23" i="633"/>
  <c r="N18" i="633"/>
  <c r="R18" i="633" s="1"/>
  <c r="Y18" i="633" s="1"/>
  <c r="Z18" i="633" s="1"/>
  <c r="AA18" i="633" s="1"/>
  <c r="AB18" i="633" s="1"/>
  <c r="AC18" i="633" s="1"/>
  <c r="AE18" i="633" s="1"/>
  <c r="Q25" i="631"/>
  <c r="Z24" i="631"/>
  <c r="AA23" i="631"/>
  <c r="O17" i="631"/>
  <c r="P17" i="631" s="1"/>
  <c r="Q17" i="631" s="1"/>
  <c r="R17" i="631" s="1"/>
  <c r="S17" i="631" s="1"/>
  <c r="Q25" i="630"/>
  <c r="Z24" i="630"/>
  <c r="W17" i="630"/>
  <c r="L19" i="633"/>
  <c r="L19" i="631"/>
  <c r="L24" i="630"/>
  <c r="X24" i="631"/>
  <c r="L24" i="631"/>
  <c r="L19" i="630"/>
  <c r="Y23" i="631"/>
  <c r="L20" i="633"/>
  <c r="L18" i="631"/>
  <c r="L21" i="633"/>
  <c r="L18" i="630"/>
  <c r="X24" i="630"/>
  <c r="L23" i="633"/>
  <c r="L20" i="631"/>
  <c r="L21" i="631"/>
  <c r="L23" i="631"/>
  <c r="L21" i="630"/>
  <c r="L22" i="633"/>
  <c r="L20" i="630"/>
  <c r="L22" i="631"/>
  <c r="L23" i="630"/>
  <c r="Y23" i="630"/>
  <c r="AH23" i="633"/>
  <c r="AG18" i="633" l="1"/>
  <c r="U17" i="631"/>
  <c r="Q25" i="629"/>
  <c r="Z24" i="629"/>
  <c r="O17" i="629"/>
  <c r="P17" i="629" s="1"/>
  <c r="Q17" i="629" s="1"/>
  <c r="R17" i="629" s="1"/>
  <c r="AF26" i="628"/>
  <c r="V25" i="628"/>
  <c r="AE24" i="628"/>
  <c r="V24" i="628"/>
  <c r="O17" i="628"/>
  <c r="P17" i="628" s="1"/>
  <c r="Q17" i="628" s="1"/>
  <c r="R17" i="628" s="1"/>
  <c r="S17" i="628" s="1"/>
  <c r="T17" i="628" s="1"/>
  <c r="U17" i="628" s="1"/>
  <c r="V17" i="628" s="1"/>
  <c r="W17" i="628" s="1"/>
  <c r="AD23" i="628"/>
  <c r="L25" i="628"/>
  <c r="L20" i="628"/>
  <c r="L19" i="628"/>
  <c r="X24" i="629"/>
  <c r="L21" i="629"/>
  <c r="L18" i="629"/>
  <c r="AC25" i="628"/>
  <c r="L19" i="629"/>
  <c r="L21" i="628"/>
  <c r="L24" i="629"/>
  <c r="AC24" i="628"/>
  <c r="L23" i="628"/>
  <c r="L18" i="628"/>
  <c r="L20" i="629"/>
  <c r="L24" i="628"/>
  <c r="Y23" i="629"/>
  <c r="L23" i="629"/>
  <c r="V17" i="631" l="1"/>
  <c r="W17" i="631" s="1"/>
  <c r="X17" i="628"/>
  <c r="Z17" i="628" s="1"/>
  <c r="S17" i="629"/>
  <c r="U17" i="629" s="1"/>
  <c r="V17" i="629" s="1"/>
  <c r="W17" i="629" s="1"/>
  <c r="AB17" i="628" l="1"/>
  <c r="M292" i="471"/>
  <c r="R307" i="471"/>
  <c r="P297" i="471"/>
  <c r="R302" i="471"/>
  <c r="R297" i="471"/>
  <c r="H11" i="618"/>
  <c r="H7" i="618"/>
  <c r="H11" i="617"/>
  <c r="H7" i="617"/>
  <c r="H11" i="616"/>
  <c r="H7" i="616"/>
  <c r="H11" i="614"/>
  <c r="H7" i="614"/>
  <c r="H340" i="471"/>
  <c r="E29" i="205"/>
  <c r="F29" i="205"/>
  <c r="E327" i="471"/>
  <c r="E332" i="471"/>
  <c r="F8" i="616"/>
  <c r="F10" i="614"/>
  <c r="F11" i="614"/>
  <c r="F337" i="471"/>
  <c r="M297" i="471"/>
  <c r="F340" i="471"/>
  <c r="F338" i="471"/>
  <c r="F8" i="618"/>
  <c r="F11" i="618"/>
  <c r="F10" i="616"/>
  <c r="F12" i="614"/>
  <c r="F8" i="617"/>
  <c r="F9" i="616"/>
  <c r="F12" i="617"/>
  <c r="F10" i="618"/>
  <c r="F13" i="617"/>
  <c r="F13" i="614"/>
  <c r="F9" i="617"/>
  <c r="F13" i="618"/>
  <c r="F11" i="616"/>
  <c r="F9" i="618"/>
  <c r="M302" i="471"/>
  <c r="F339" i="471"/>
  <c r="F11" i="617"/>
  <c r="F12" i="618"/>
  <c r="M307" i="471"/>
  <c r="F341" i="471"/>
  <c r="F10" i="617"/>
  <c r="F342" i="471"/>
  <c r="F12" i="616"/>
  <c r="F8" i="614"/>
  <c r="F9" i="614"/>
  <c r="F13" i="616"/>
</calcChain>
</file>

<file path=xl/sharedStrings.xml><?xml version="1.0" encoding="utf-8"?>
<sst xmlns="http://schemas.openxmlformats.org/spreadsheetml/2006/main" count="4063" uniqueCount="1671">
  <si>
    <t>et_List02(_1,_2,_3)</t>
  </si>
  <si>
    <t>Ссылка</t>
  </si>
  <si>
    <t>специальный (упрощенная система налогообложения, система налогообложения для сельскохозяйственных производителей)</t>
  </si>
  <si>
    <t>без дифференциации</t>
  </si>
  <si>
    <t>Добавить МО</t>
  </si>
  <si>
    <t>Добавить строку</t>
  </si>
  <si>
    <t>ставка за содержание тепловой мощности, тыс.руб./Гкал/ч/мес</t>
  </si>
  <si>
    <t xml:space="preserve">Наименование системы теплоснабжения </t>
  </si>
  <si>
    <t>Схема подключения теплопотребляющей установки к коллектору источника тепловой энергии</t>
  </si>
  <si>
    <t>Группа потребителей</t>
  </si>
  <si>
    <t>Добавить группу потребителей</t>
  </si>
  <si>
    <t>Добавить схему подключения</t>
  </si>
  <si>
    <t>et_List06(_1,_2,_3)</t>
  </si>
  <si>
    <t>modList01</t>
  </si>
  <si>
    <t>modList03</t>
  </si>
  <si>
    <t>Территория действия тарифа</t>
  </si>
  <si>
    <t>Добавить источник тепловой энергии</t>
  </si>
  <si>
    <t>Добавить наименование системы теплоснабжения</t>
  </si>
  <si>
    <t>Добавить территорию действия тарифа</t>
  </si>
  <si>
    <t>Наименование тарифа</t>
  </si>
  <si>
    <t>Группы потребителей
(kind_of_cons)</t>
  </si>
  <si>
    <t xml:space="preserve">Источник тепловой энергии  </t>
  </si>
  <si>
    <t>к тепловой сети без дополнительного преобразования на тепловых пунктах, эксплуатируемых теплоснабжающей организацией</t>
  </si>
  <si>
    <t>организации-перепродавцы</t>
  </si>
  <si>
    <t>Добавить вид теплоносителя (параметры теплоносителя)</t>
  </si>
  <si>
    <t>надземная (наземная)</t>
  </si>
  <si>
    <t>подземная (канальная)</t>
  </si>
  <si>
    <t>подземная (бесканальная)</t>
  </si>
  <si>
    <t>Тип прокладки тепловых сетей
(kind_of_nets)</t>
  </si>
  <si>
    <t>50 - 250 мм</t>
  </si>
  <si>
    <t>251 - 400 мм</t>
  </si>
  <si>
    <t>401 - 550 мм</t>
  </si>
  <si>
    <t>551 - 700 мм</t>
  </si>
  <si>
    <t>701 мм и выше</t>
  </si>
  <si>
    <t>Диапазаны диаметров тепловых сетей
(kind_of_diameters)</t>
  </si>
  <si>
    <t>не превышает 0,1 Гкал/ч</t>
  </si>
  <si>
    <t>более 0,1 Гкал/ч и не превышает 1,5 Гкал/ч</t>
  </si>
  <si>
    <t>превышает 1,5 Гкал/ч при наличии технической возможности подключения</t>
  </si>
  <si>
    <t>превышает 1,5 Гкал/ч при отсутствии технической возможности подключения</t>
  </si>
  <si>
    <t>Подключаемая тепловая нагрузка
(kind_of_load)</t>
  </si>
  <si>
    <t>Добавить поставщика</t>
  </si>
  <si>
    <t>первичное раскрытие информации</t>
  </si>
  <si>
    <t>изменения в раскрытой ранее информации</t>
  </si>
  <si>
    <t>Чеченская республика</t>
  </si>
  <si>
    <t>Чувашская республика</t>
  </si>
  <si>
    <t>Чукотский автономный округ</t>
  </si>
  <si>
    <t>Ямало-Ненецкий автономный округ</t>
  </si>
  <si>
    <t>Ярославская область</t>
  </si>
  <si>
    <t>2</t>
  </si>
  <si>
    <t>3</t>
  </si>
  <si>
    <t>4</t>
  </si>
  <si>
    <t>Субъект РФ</t>
  </si>
  <si>
    <t>ИНН</t>
  </si>
  <si>
    <t>КПП</t>
  </si>
  <si>
    <t>Комментарии</t>
  </si>
  <si>
    <t>Результат проверки</t>
  </si>
  <si>
    <t>Расчетные листы</t>
  </si>
  <si>
    <t>Скрытые листы</t>
  </si>
  <si>
    <t>TEHSHEET</t>
  </si>
  <si>
    <t>Титульный</t>
  </si>
  <si>
    <t>AllSheetsInThisWorkbook</t>
  </si>
  <si>
    <t>modProv</t>
  </si>
  <si>
    <t>modfrmReestr</t>
  </si>
  <si>
    <t>modHyp</t>
  </si>
  <si>
    <t>г.Байконур</t>
  </si>
  <si>
    <t>г.Санкт-Петербург</t>
  </si>
  <si>
    <t>REGION</t>
  </si>
  <si>
    <t>5</t>
  </si>
  <si>
    <t>6</t>
  </si>
  <si>
    <t>Дата/Время</t>
  </si>
  <si>
    <t>Сообщение</t>
  </si>
  <si>
    <t>Статус</t>
  </si>
  <si>
    <t>modClassifierValidate</t>
  </si>
  <si>
    <t>modReestr</t>
  </si>
  <si>
    <t>modUpdTemplMain</t>
  </si>
  <si>
    <t>modList00</t>
  </si>
  <si>
    <t>Юридический адрес</t>
  </si>
  <si>
    <t>Почтовый адрес</t>
  </si>
  <si>
    <t>Наименование организации</t>
  </si>
  <si>
    <t>Вид деятельности</t>
  </si>
  <si>
    <t>Адрес регулируемой организации</t>
  </si>
  <si>
    <t>modList02</t>
  </si>
  <si>
    <t>logical</t>
  </si>
  <si>
    <t>да</t>
  </si>
  <si>
    <t>нет</t>
  </si>
  <si>
    <t>year_list</t>
  </si>
  <si>
    <t>Фамилия, имя, отчество</t>
  </si>
  <si>
    <t>Должность</t>
  </si>
  <si>
    <t>e-mail</t>
  </si>
  <si>
    <t>Республика Татарстан</t>
  </si>
  <si>
    <t>Причина</t>
  </si>
  <si>
    <t>№ п/п</t>
  </si>
  <si>
    <t>1</t>
  </si>
  <si>
    <t>Ульяновская область</t>
  </si>
  <si>
    <t>Мурманская область</t>
  </si>
  <si>
    <t>Ненецкий автономный округ</t>
  </si>
  <si>
    <t>Нижегородская область</t>
  </si>
  <si>
    <t>Новгородская область</t>
  </si>
  <si>
    <t>Новосибирская область</t>
  </si>
  <si>
    <t>Омская область</t>
  </si>
  <si>
    <t>Алтайский край</t>
  </si>
  <si>
    <t>Амурская область</t>
  </si>
  <si>
    <t>Архангельская область</t>
  </si>
  <si>
    <t>Астраханская область</t>
  </si>
  <si>
    <t>Белгородская область</t>
  </si>
  <si>
    <t>Брянская область</t>
  </si>
  <si>
    <t>Владимирская область</t>
  </si>
  <si>
    <t>Волгоградская область</t>
  </si>
  <si>
    <t>Вологодская область</t>
  </si>
  <si>
    <t>Воронежская область</t>
  </si>
  <si>
    <t>г. Москва</t>
  </si>
  <si>
    <t>Еврейская автономная область</t>
  </si>
  <si>
    <t>Забайкальский край</t>
  </si>
  <si>
    <t>Ивановская область</t>
  </si>
  <si>
    <t>Иркутская область</t>
  </si>
  <si>
    <t>Кабардино-Балкарская республика</t>
  </si>
  <si>
    <t>Калининградская область</t>
  </si>
  <si>
    <t>Калужская область</t>
  </si>
  <si>
    <t>Камчатский край</t>
  </si>
  <si>
    <t>Карачаево-Черкесская республика</t>
  </si>
  <si>
    <t>Кемеровская область</t>
  </si>
  <si>
    <t>Кировская область</t>
  </si>
  <si>
    <t>Костромская область</t>
  </si>
  <si>
    <t>Краснодарский край</t>
  </si>
  <si>
    <t>Красноярский край</t>
  </si>
  <si>
    <t>Курганская область</t>
  </si>
  <si>
    <t>Курская область</t>
  </si>
  <si>
    <t>Ленинградская область</t>
  </si>
  <si>
    <t>Липецкая область</t>
  </si>
  <si>
    <t>Магаданская область</t>
  </si>
  <si>
    <t>Московская область</t>
  </si>
  <si>
    <t>Оренбургская область</t>
  </si>
  <si>
    <t>Орловская область</t>
  </si>
  <si>
    <t>Пензенская область</t>
  </si>
  <si>
    <t>Пермский край</t>
  </si>
  <si>
    <t>Приморский край</t>
  </si>
  <si>
    <t>Республика Башкортостан</t>
  </si>
  <si>
    <t>Республика Бурятия</t>
  </si>
  <si>
    <t>Республика Дагестан</t>
  </si>
  <si>
    <t>Республика Ингушетия</t>
  </si>
  <si>
    <t>Республика Калмыкия</t>
  </si>
  <si>
    <t>Республика Карелия</t>
  </si>
  <si>
    <t>Республика Коми</t>
  </si>
  <si>
    <t>Республика Марий Эл</t>
  </si>
  <si>
    <t>Республика Мордовия</t>
  </si>
  <si>
    <t>Республика Саха (Якутия)</t>
  </si>
  <si>
    <t>Республика Северная Осетия-Алания</t>
  </si>
  <si>
    <t>Республика Тыва</t>
  </si>
  <si>
    <t>Республика Хакасия</t>
  </si>
  <si>
    <t>Ростовская область</t>
  </si>
  <si>
    <t>Рязанская область</t>
  </si>
  <si>
    <t>Самарская область</t>
  </si>
  <si>
    <t>Саратовская область</t>
  </si>
  <si>
    <t>Сахалинская область</t>
  </si>
  <si>
    <t>Свердловская область</t>
  </si>
  <si>
    <t>Смоленская область</t>
  </si>
  <si>
    <t>Псковская область</t>
  </si>
  <si>
    <t>Республика Адыгея</t>
  </si>
  <si>
    <t>Республика Алтай</t>
  </si>
  <si>
    <t>Ставропольский край</t>
  </si>
  <si>
    <t>Тамбовская область</t>
  </si>
  <si>
    <t>Тверская область</t>
  </si>
  <si>
    <t>Томская область</t>
  </si>
  <si>
    <t>Тульская область</t>
  </si>
  <si>
    <t>Тюменская область</t>
  </si>
  <si>
    <t>Удмуртская республика</t>
  </si>
  <si>
    <t>Хабаровский край</t>
  </si>
  <si>
    <t>Ханты-Мансийский автономный округ</t>
  </si>
  <si>
    <t>Челябинская область</t>
  </si>
  <si>
    <t>Является ли данное юридическое лицо подразделением (филиалом) другой организации</t>
  </si>
  <si>
    <t>(код) номер телефона</t>
  </si>
  <si>
    <t>Руководитель</t>
  </si>
  <si>
    <t>Главный бухгалтер</t>
  </si>
  <si>
    <t>Должностное лицо, ответственное за составление формы</t>
  </si>
  <si>
    <t>et_Comm</t>
  </si>
  <si>
    <t>Комментарий</t>
  </si>
  <si>
    <t>Добавить</t>
  </si>
  <si>
    <t>modThisWorkbook</t>
  </si>
  <si>
    <t>modfrmCheckUpdates</t>
  </si>
  <si>
    <t>modInfo</t>
  </si>
  <si>
    <t>modComm</t>
  </si>
  <si>
    <t>Ссылки на публикации</t>
  </si>
  <si>
    <t>7</t>
  </si>
  <si>
    <t>8</t>
  </si>
  <si>
    <t>Месяц
(MONTH)</t>
  </si>
  <si>
    <t>январь</t>
  </si>
  <si>
    <t>февраль</t>
  </si>
  <si>
    <t>март</t>
  </si>
  <si>
    <t>апрель</t>
  </si>
  <si>
    <t>май</t>
  </si>
  <si>
    <t>июнь</t>
  </si>
  <si>
    <t>июль</t>
  </si>
  <si>
    <t>август</t>
  </si>
  <si>
    <t>сентябрь</t>
  </si>
  <si>
    <t>октябрь</t>
  </si>
  <si>
    <t>ноябрь</t>
  </si>
  <si>
    <t>декабрь</t>
  </si>
  <si>
    <t>Вводите адрес сайта, не нарушая цвет ячейки /если копируете гиперссылку из браузера, то выполните двойной щелчок по ячейке и только после этого можете вставить скопированный элемент/</t>
  </si>
  <si>
    <t>modfrmDateChoose</t>
  </si>
  <si>
    <t>На официальном сайте организации</t>
  </si>
  <si>
    <t>На сайте регулирующего органа</t>
  </si>
  <si>
    <t>Месяц
(kind_of_publication)</t>
  </si>
  <si>
    <t>Наименование филиала</t>
  </si>
  <si>
    <t>общий</t>
  </si>
  <si>
    <t>общий с учетом освобождения от уплаты НДС</t>
  </si>
  <si>
    <t>НДС
/kind_of_NDS/</t>
  </si>
  <si>
    <t>Список МО</t>
  </si>
  <si>
    <t>9</t>
  </si>
  <si>
    <t>10</t>
  </si>
  <si>
    <t>11</t>
  </si>
  <si>
    <t>12</t>
  </si>
  <si>
    <t>13</t>
  </si>
  <si>
    <t>14</t>
  </si>
  <si>
    <t>15</t>
  </si>
  <si>
    <t>16</t>
  </si>
  <si>
    <t>17</t>
  </si>
  <si>
    <t>18</t>
  </si>
  <si>
    <t>19</t>
  </si>
  <si>
    <t>20</t>
  </si>
  <si>
    <t>Стандарты</t>
  </si>
  <si>
    <t>modfrmReestrMR</t>
  </si>
  <si>
    <t>В качестве примечания Вы можете указать единицу измерения</t>
  </si>
  <si>
    <t>Шаблон заполняется раздельно по каждому виду тарифа</t>
  </si>
  <si>
    <t>Номер СЦХВ(СЦВО)
/SKI_number/</t>
  </si>
  <si>
    <t>Квартал
(QUARTER)</t>
  </si>
  <si>
    <t>I квартал</t>
  </si>
  <si>
    <t>II квартал</t>
  </si>
  <si>
    <t>III квартал</t>
  </si>
  <si>
    <t>IV квартал</t>
  </si>
  <si>
    <t>Описание</t>
  </si>
  <si>
    <t>Если для какого-либо пункта графы 'Наименование источника (сайта или печатного издания)' информация не раскрывалась, то в соответствующем поле укажите - 'не раскрывалась'</t>
  </si>
  <si>
    <t>y</t>
  </si>
  <si>
    <t>никогда не проверять наличие обновлений (не рекомендуется)</t>
  </si>
  <si>
    <t>проверять доступные обновления (рекомендуется)</t>
  </si>
  <si>
    <t>При наличии подключения к Интернет, можно автоматически проверять наличие доступных обновлений. Выберите способ оповещения о наличии обновлений для отчёта:</t>
  </si>
  <si>
    <t>• При сохранении шаблона осуществляется проверка корректности данных, в том числе на наличие значений в ячейках, обязательных для заполнения
• Если какая-то ячейка не удовлетворяет условию проверки, на лист «Проверка» добавляется гиперссылка на данную ячейку и указывается причина ошибки
• В колонке «Статус» для каждого сообщения возможны 2 значения: ошибка и предупреждение
• При наличии сообщений со статусом «Ошибка» шаблон будет отклонён системой и не будет загружен в хранилище данных, сообщения со статусом «Предупреждение» носят информационный характер, и такой шаблон будет принят системой</t>
  </si>
  <si>
    <t>A</t>
  </si>
  <si>
    <t xml:space="preserve"> - с формулами и константами</t>
  </si>
  <si>
    <t xml:space="preserve"> (требуется обновление)</t>
  </si>
  <si>
    <t xml:space="preserve"> - обязательные для заполнения</t>
  </si>
  <si>
    <t>Единица измерения объема оказываемых услуг ГВС
/kind_of_unit_GVS/</t>
  </si>
  <si>
    <t>тыс.куб.м/сутки</t>
  </si>
  <si>
    <t>Режим налогообложения</t>
  </si>
  <si>
    <t>Примечание</t>
  </si>
  <si>
    <t>Метод регулирования
/kind_of_control_method/</t>
  </si>
  <si>
    <t>метод экономически обоснованных расходов (затрат)</t>
  </si>
  <si>
    <t>метод сравнения аналогов</t>
  </si>
  <si>
    <t>метод индексации установленных тарифов</t>
  </si>
  <si>
    <t>метод обеспечения доходности инвестированного капитала</t>
  </si>
  <si>
    <t>modRegion</t>
  </si>
  <si>
    <t>Обосновывающие материалы необходимо загружать с помощью "ЕИАС Мониторинг". Ссылка на инструкцию по загрузке обосновывающих материалов расположена на листе 'Инструкция' в п.'Методология заполнения'.
Ввводите ссылку, не нарушая цвет ячейки /если копируете гиперссылку из браузера, то выполните двойной щелчок по ячейке и только после этого можете вставить скопированный элемент/.</t>
  </si>
  <si>
    <t>Признак дифференциации тарифа</t>
  </si>
  <si>
    <t/>
  </si>
  <si>
    <t xml:space="preserve"> - необязательные для заполнения</t>
  </si>
  <si>
    <t>тариф указан с НДС для плательщиков НДС</t>
  </si>
  <si>
    <t>тариф указан без НДС для плательщиков НДС</t>
  </si>
  <si>
    <t>тариф для организаций не являющихся плательщиками НДС</t>
  </si>
  <si>
    <t>НДС
/kind_of_NDS_tariff/</t>
  </si>
  <si>
    <t>Передача</t>
  </si>
  <si>
    <t>НДС
/kind_of_NDS_tariff_people/</t>
  </si>
  <si>
    <t>тариф с НДС организаций-плательщиков НДС</t>
  </si>
  <si>
    <t>тариф организаций не являющихся плательщиками НДС</t>
  </si>
  <si>
    <t>тариф не утверждался</t>
  </si>
  <si>
    <t>Вид тарифа на передачу тепловой энергии /kind_of_tariff_unit/</t>
  </si>
  <si>
    <t>В случае, если тариф не дифференцируется по системам теплоснабжения, перечислите все муниципальные районы, в которых организация осуществляет услуги теплоснабжения и сфере оказания услуг по передаче тепловой энергии</t>
  </si>
  <si>
    <t>В случае, если тариф не дифференцируется по системам теплоснабжения, перечислите все муниципальные образования, в которых организация осуществляет услуги теплоснабжения и сфере оказания услуг по передаче тепловой энергии</t>
  </si>
  <si>
    <t>В зависимости от указанного вида деятельности будут доступны для заполнения поля 'Производство', 'Передача' и 'Сбыт'</t>
  </si>
  <si>
    <t>Если выбрано 'да', на листах с разбивкой по потребителям доступны для заполнения графы для двухставочного ставочного тарифа по группам потребителей</t>
  </si>
  <si>
    <t>Если выбрано 'да', значения тарифов для групп потребителей на листах с разбивкой по потребителям заполнятся автоматически значениями первой группы</t>
  </si>
  <si>
    <t>Срок действия цены (тарифа) на тепловую энергию (мощность)</t>
  </si>
  <si>
    <t>Двухставочный тариф</t>
  </si>
  <si>
    <t>Вид теплоносителя
(kind_of_heat_transfer)</t>
  </si>
  <si>
    <t>дата окончания</t>
  </si>
  <si>
    <t>дата начала</t>
  </si>
  <si>
    <t>Добавить период</t>
  </si>
  <si>
    <t>et_List06</t>
  </si>
  <si>
    <t>et_List07</t>
  </si>
  <si>
    <t>et_List08</t>
  </si>
  <si>
    <t>modList11</t>
  </si>
  <si>
    <t>руб./Гкал</t>
  </si>
  <si>
    <t>Вид деятельности, на которую установлен тариф /kind_of_activity_WARM/</t>
  </si>
  <si>
    <t>Гкал/ч</t>
  </si>
  <si>
    <t>куб.м/ч</t>
  </si>
  <si>
    <t>руб./Гкал/ч/мес</t>
  </si>
  <si>
    <t>Передача+Сбыт</t>
  </si>
  <si>
    <t>производство комбинированная выработка</t>
  </si>
  <si>
    <t>производство (некомбинированная выработка)+передача+сбыт</t>
  </si>
  <si>
    <t>производство (некомбинированная выработка)+передача</t>
  </si>
  <si>
    <t>производство (некомбинированная выработка)+сбыт</t>
  </si>
  <si>
    <t>производство (некомбинированная выработка)</t>
  </si>
  <si>
    <t>НДС общий
/kind_of_NDS_tariff/</t>
  </si>
  <si>
    <t>НДС общий люди
/kind_of_NDS_tariff_people/</t>
  </si>
  <si>
    <t>В случае, если тариф не дифференцируется по системам теплоснабжения, укажите "1".
Введите значение от 1 до 100, чтобы указать очередной условный порядковый номер системы теплоснабжения</t>
  </si>
  <si>
    <t>виды тарифа
/kind_group_rates/</t>
  </si>
  <si>
    <t>1.1</t>
  </si>
  <si>
    <t>Тип данных
(kind_of_data_type)</t>
  </si>
  <si>
    <t>Вид тарифа</t>
  </si>
  <si>
    <t>Величина установленного тарифа</t>
  </si>
  <si>
    <t>Дата внесения изменений в информацию, подлежащую раскрытию</t>
  </si>
  <si>
    <t>да/нет</t>
  </si>
  <si>
    <t>к коллектору источника тепловой энергии</t>
  </si>
  <si>
    <t>к тепловой сети после тепловых пунктов (на тепловых пунктах), эксплуатируемых теплоснабжающей организацией</t>
  </si>
  <si>
    <t>бюджетные организации</t>
  </si>
  <si>
    <t>прочие</t>
  </si>
  <si>
    <t>et_List00_01</t>
  </si>
  <si>
    <t>et_List00_02</t>
  </si>
  <si>
    <t>et_List00_03</t>
  </si>
  <si>
    <t>Заголовок таблицы</t>
  </si>
  <si>
    <t>Добавить наименование тарифа</t>
  </si>
  <si>
    <t>Плата за услуги по поддержанию резервной тепловой мощности при отсутствии потребления тепловой энергии для отдельных категорий (групп) социально значимых потребителей</t>
  </si>
  <si>
    <t>Плата за услуги по поддержанию резервной тепловой мощности, оказываемые регулируемой организацией, мощность источников тепловой энергии которой используется для поддержания резервной мощности в соответствии со схемой теплоснабжения</t>
  </si>
  <si>
    <t>Плата за услуги по поддержанию резервной тепловой мощности, оказываемые регулируемой организацией, мощность тепловых сетей которой используется для поддержания резервной мощности в соответствии со схемой теплоснабжения</t>
  </si>
  <si>
    <t>Сведения</t>
  </si>
  <si>
    <t>Сведения об изменениях в первоначально опубликованной информации*</t>
  </si>
  <si>
    <t>* Лист заполняется в случае, если на Титульном листе в поле "Тип отчета" выбрано значение «Изменения в раскрытой ранее информации».</t>
  </si>
  <si>
    <t>Вид деятельности /kind_of_activity/</t>
  </si>
  <si>
    <t>поддержание резервной тепловой мощности при отсутствии потребления тепловой энергии</t>
  </si>
  <si>
    <t>подключение к системе теплоснабжения</t>
  </si>
  <si>
    <t>сбыт тепловой энергии и теплоносителя</t>
  </si>
  <si>
    <t>передача тепловой энергии и теплоносителя</t>
  </si>
  <si>
    <t>производство теплоносителя</t>
  </si>
  <si>
    <t>производство тепловой энергии (мощности) не в режиме комбинированной выработки электрической и тепловой энергии источниками тепловой энергии</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</si>
  <si>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</si>
  <si>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t>
  </si>
  <si>
    <t>Форма 2, таблица Х</t>
  </si>
  <si>
    <t>et_List03</t>
  </si>
  <si>
    <t>не известна</t>
  </si>
  <si>
    <t>Добавить сведения</t>
  </si>
  <si>
    <t>ID_TARIFF_NAME</t>
  </si>
  <si>
    <t>TARIFF_NAME</t>
  </si>
  <si>
    <t>VED_NAME</t>
  </si>
  <si>
    <t>Перечень тарифов</t>
  </si>
  <si>
    <t>modList12</t>
  </si>
  <si>
    <t>modfrmReestrObj</t>
  </si>
  <si>
    <t>modList07</t>
  </si>
  <si>
    <t>Подключаемая тепловая нагрузка
(kind_of_load3)</t>
  </si>
  <si>
    <t>Вид теплоносителя
(kind_of_heat_transfer2)</t>
  </si>
  <si>
    <t>Вид теплоносителя
(kind_of_heat_transfer3)</t>
  </si>
  <si>
    <t>Схема подключения
(kind_of_scheme_in)
(kind_of_scheme_in2)</t>
  </si>
  <si>
    <t>Наличие других периодов действия тарифа</t>
  </si>
  <si>
    <t>Вода</t>
  </si>
  <si>
    <t>Острый и редуцированный пар</t>
  </si>
  <si>
    <t>Пар</t>
  </si>
  <si>
    <t>иное</t>
  </si>
  <si>
    <t>Газ природный по регулируемой цене</t>
  </si>
  <si>
    <t>Газ природный по нерегулируемой цене</t>
  </si>
  <si>
    <t>Уголь</t>
  </si>
  <si>
    <t>Мазут</t>
  </si>
  <si>
    <t>Дизельное топливо</t>
  </si>
  <si>
    <t>Дрова</t>
  </si>
  <si>
    <t>Электроэнергия</t>
  </si>
  <si>
    <t>Прочее</t>
  </si>
  <si>
    <t>Вид топлива
(kind_of_fuel)</t>
  </si>
  <si>
    <t>Способ закупки товаров
(kind_of_zak)</t>
  </si>
  <si>
    <t>Конкурс</t>
  </si>
  <si>
    <t>Аукцион</t>
  </si>
  <si>
    <t>Аукцион в электронной форме</t>
  </si>
  <si>
    <t>Запрос котировок</t>
  </si>
  <si>
    <t>Единственный поставщик</t>
  </si>
  <si>
    <t>Иное</t>
  </si>
  <si>
    <t>year_list1</t>
  </si>
  <si>
    <t>name_rates_4</t>
  </si>
  <si>
    <t>name_rates_8</t>
  </si>
  <si>
    <t>Отборный пар, 1,2-2,5 кг/см2</t>
  </si>
  <si>
    <t>Отборный пар, 7-13 кг/см2</t>
  </si>
  <si>
    <t>Отборный пар, &gt; 13 кг/см2</t>
  </si>
  <si>
    <t>Отборный пар, 2,5-7 кг/см2</t>
  </si>
  <si>
    <t>Тип отчета</t>
  </si>
  <si>
    <t>виды тарифа
/kind_group_rates_load_filter/</t>
  </si>
  <si>
    <t>виды тарифа
/kind_group_rates_load/</t>
  </si>
  <si>
    <t>Для корректного формирования Таблицы 25 Формы 1.10 необходимо задать разбивку по диаметрам и способу прокладки тепловых сетей</t>
  </si>
  <si>
    <t>dp</t>
  </si>
  <si>
    <t>объемы потребления воды абонентами</t>
  </si>
  <si>
    <t>соответствие качества питьевой воды и горячей воды требованиям, установленным санитарными нормами и правилами</t>
  </si>
  <si>
    <t>виды признаков дифференциации
/kind_of_diff/</t>
  </si>
  <si>
    <t>40 мм и менее</t>
  </si>
  <si>
    <t>от 41 мм до 70 мм включительно</t>
  </si>
  <si>
    <t>от 71 мм до 100 мм включительно</t>
  </si>
  <si>
    <t>от 101 мм до 150 мм включительно</t>
  </si>
  <si>
    <t>от 151 мм до 200 мм включительно</t>
  </si>
  <si>
    <t>от 201 мм до 250 мм включительно</t>
  </si>
  <si>
    <t>от 250  мм и более</t>
  </si>
  <si>
    <t>Диапазаны диаметров водопроводных сетей
(kind_of_diameters2)</t>
  </si>
  <si>
    <t>modServiceModule</t>
  </si>
  <si>
    <t>TSH_et_union_hor</t>
  </si>
  <si>
    <t>TSH_et_union_vert</t>
  </si>
  <si>
    <t>Республика Крым</t>
  </si>
  <si>
    <t>Укажите является ли данное юридическое лицо подразделением(филиалом) другой организации</t>
  </si>
  <si>
    <t>Признаки дифференциации указываются в соответствии с п.6 ст.32 ФЗ РФ от 07.12.2011 №416-ФЗ</t>
  </si>
  <si>
    <t>Обязательное опубликование на официальном сайте органа исполнительной власти субъекта Российской Федерации в области государственного регулирования цен (тарифов), и (или) на официальном сайте органа местного самоуправления поселения или городского округа в случае их наделения в соответствии с законом субъекта Российской Федерации полномочиями по государственному регулированию цен (тарифов)предусмотрено пунктом 3 (а) постановления Правительства №6 от 17.01.2013г.</t>
  </si>
  <si>
    <t>Форма</t>
  </si>
  <si>
    <t>Листы</t>
  </si>
  <si>
    <t>Если в предложенном Вам списке необходимая организация, МР/МО отсутствуют, обновите реестры с помощью кнопок
В результате синхронизации с базой данных список организаций (МР/МО) будет заменён актуальным (механизм синхронизации требует подключения к сети Интернет и основан на использовании протокола HTTPS (TCP порт 443))
Если после обновления Вам не удалось найти необходимую организацию в списке, обратитесь к ответственному за поддержание реестра Вашего региона.</t>
  </si>
  <si>
    <t>Обратиться за помощью в службу технической поддержки</t>
  </si>
  <si>
    <t>Инструкция по загрузке сопроводительных материалов</t>
  </si>
  <si>
    <t>Перечень муниципальных районов и муниципальных образований (территорий действия тарифа)</t>
  </si>
  <si>
    <t>Муниципальный район</t>
  </si>
  <si>
    <t>Муниципальное образование</t>
  </si>
  <si>
    <t>Наименование</t>
  </si>
  <si>
    <t>ОКТМО</t>
  </si>
  <si>
    <t>man</t>
  </si>
  <si>
    <t>Добавить МР</t>
  </si>
  <si>
    <t>et_List01_0</t>
  </si>
  <si>
    <t>auto</t>
  </si>
  <si>
    <t>et_List01_1</t>
  </si>
  <si>
    <t>et_List01_2</t>
  </si>
  <si>
    <t>Текущая дата</t>
  </si>
  <si>
    <t>Организация</t>
  </si>
  <si>
    <t>Виды деятельности</t>
  </si>
  <si>
    <t>https://appsrv.regportal-tariff.ru/procwsxls/</t>
  </si>
  <si>
    <t>Добавить территорию для дифференциации</t>
  </si>
  <si>
    <t>Instruction</t>
  </si>
  <si>
    <t>modUpdTemplLogger</t>
  </si>
  <si>
    <t>List00</t>
  </si>
  <si>
    <t>List02</t>
  </si>
  <si>
    <t>List01</t>
  </si>
  <si>
    <t>List06_2</t>
  </si>
  <si>
    <t>List06_9</t>
  </si>
  <si>
    <t>List06_10</t>
  </si>
  <si>
    <t>List03</t>
  </si>
  <si>
    <t>List07</t>
  </si>
  <si>
    <t>ListComm</t>
  </si>
  <si>
    <t>ListCheck</t>
  </si>
  <si>
    <t>REESTR_LINK</t>
  </si>
  <si>
    <t>REESTR_DS</t>
  </si>
  <si>
    <t>modHTTP</t>
  </si>
  <si>
    <t>modSheetMain</t>
  </si>
  <si>
    <t>REESTR_VT</t>
  </si>
  <si>
    <t>REESTR_VED</t>
  </si>
  <si>
    <t>TSH_REESTR_ORG</t>
  </si>
  <si>
    <t>TSH_REESTR_MO</t>
  </si>
  <si>
    <t>Территории</t>
  </si>
  <si>
    <t>Наименование территории действия тарифа для целей идентификации</t>
  </si>
  <si>
    <t>Муниципальные районы и муниципальные образования, на территории которых действует тариф</t>
  </si>
  <si>
    <t>Инструкция</t>
  </si>
  <si>
    <t>Нет доступных обновлений, версия отчёта актуальна</t>
  </si>
  <si>
    <t>Наличие двухставочного тарифа</t>
  </si>
  <si>
    <t>modInstruction</t>
  </si>
  <si>
    <t>г.Севастополь</t>
  </si>
  <si>
    <t>Информация</t>
  </si>
  <si>
    <t>3.1</t>
  </si>
  <si>
    <t>4.1</t>
  </si>
  <si>
    <t>5.1</t>
  </si>
  <si>
    <t>6.1</t>
  </si>
  <si>
    <t>et_List11_1</t>
  </si>
  <si>
    <t>Параметры формы</t>
  </si>
  <si>
    <t>Описание параметров формы</t>
  </si>
  <si>
    <t>Ссылка на документ</t>
  </si>
  <si>
    <t>Наименование параметра</t>
  </si>
  <si>
    <t>x</t>
  </si>
  <si>
    <t>et_List12_1</t>
  </si>
  <si>
    <t>et_List12_2</t>
  </si>
  <si>
    <t>et_List12_3</t>
  </si>
  <si>
    <t>et_List12_4</t>
  </si>
  <si>
    <t>Начало периода регулирования</t>
  </si>
  <si>
    <t>Окончание периода регулирования</t>
  </si>
  <si>
    <t>Отсутствует Интернет в границах территории МО, где организация осуществляет регулируемые виды деятельности</t>
  </si>
  <si>
    <t>Укажите «Да» в поле «Да/Нет», если дифференциация используется.
В поле «Описание» указывается наименование территории действия тарифа при наличии дифференциации тарифа по территориальному признаку.
В случае дифференциации тарифов по территориальному признаку информация по ним указывается в отдельных строках.</t>
  </si>
  <si>
    <t>Указывается наименование тарифа в случае утверждения нескольких тарифов.
В случае наличия нескольких тарифов информация по ним указывается в отдельных строках.</t>
  </si>
  <si>
    <t>Указывается наименование территории действия тарифа при наличии дифференциации тарифа по территориальному признаку.
В случае дифференциации тарифов по территориальному признаку информация по ним указывается в отдельных строках.</t>
  </si>
  <si>
    <r>
      <t xml:space="preserve">Форма 1.0.2 Информация о публикации в печатных изданиях </t>
    </r>
    <r>
      <rPr>
        <vertAlign val="superscript"/>
        <sz val="10"/>
        <rFont val="Tahoma"/>
        <family val="2"/>
        <charset val="204"/>
      </rPr>
      <t>2</t>
    </r>
  </si>
  <si>
    <t>Дифференциация по
 МО (территориям)</t>
  </si>
  <si>
    <t>Форма публикации</t>
  </si>
  <si>
    <t>Официальное печатное издание</t>
  </si>
  <si>
    <t>Номер</t>
  </si>
  <si>
    <t>Дата выпуска</t>
  </si>
  <si>
    <t>В колонке «Дата выпуска» дата выпуска печатного издания указывается в виде «ДД.ММ.ГГГГ».
В колонке «Ссылка на документ» указывается ссылка на отсканированную копию печатного издания, предварительно загруженную в хранилище федеральной государственной информационной системы «Единая информационно-аналитическая система «Федеральный орган регулирования - региональные органы регулирования - субъекты регулирования» (далее – ФГИС ЕИАС), с опубликованной информацией.
В случае публикации информации в нескольких печатных изданиях информация по каждому из них указывается в отдельной строке.</t>
  </si>
  <si>
    <t>modCheckCyan</t>
  </si>
  <si>
    <t>modfrmRezimChoose</t>
  </si>
  <si>
    <t>modList06</t>
  </si>
  <si>
    <r>
      <t>Форма 1.0.1 Основные параметры раскрываемой информации</t>
    </r>
    <r>
      <rPr>
        <vertAlign val="superscript"/>
        <sz val="10"/>
        <rFont val="Tahoma"/>
        <family val="2"/>
        <charset val="204"/>
      </rPr>
      <t xml:space="preserve"> 1</t>
    </r>
  </si>
  <si>
    <t>Дата заполнения/внесения изменений</t>
  </si>
  <si>
    <t>Указывается календарная дата первичного заполнения или внесения изменений в форму в виде «ДД.ММ.ГГГГ».</t>
  </si>
  <si>
    <t>Наименование централизованной системы коммунальной инфраструктуры</t>
  </si>
  <si>
    <t>Наименование регулируемого вида деятельности</t>
  </si>
  <si>
    <t>Территория оказания услуги по регулируемому виду деятельности</t>
  </si>
  <si>
    <t>муниципальный район</t>
  </si>
  <si>
    <t>муниципальное образование</t>
  </si>
  <si>
    <t>Указывается наименование субъекта Российской Федерации</t>
  </si>
  <si>
    <t>Указывается наименование муниципального района, на территории которого организация оказывает услуги по регулируемому виду деятельности.</t>
  </si>
  <si>
    <t>Для выбора того или иного источника публикации выполните двойной щелчок по синей ячейке напротив соответствующего источника.
ВНИМАНИЕ! Если Вы снимаете галочку с пункта, то будут скрыты и очищены соответствующие строки на листе "Форма 1.0.2"!
Опубликование перечисленных в шаблоне показателей на сайте организации в сети Интернет и в печатных изданиях не обязательно, если данный шаблон предоставлен по системе ЕИАС (региональный сегмент).</t>
  </si>
  <si>
    <t>Если выбрано значение «да» - в шаблоне будет сформирован лист «Форма 1.0.2» для уведомления органа регулирования о публикации информации в печатных изданиях</t>
  </si>
  <si>
    <t>Добавить ЦС</t>
  </si>
  <si>
    <t>Добавить территорию</t>
  </si>
  <si>
    <t>et_List05(_1,_2,_3,_4)</t>
  </si>
  <si>
    <t>List05_2</t>
  </si>
  <si>
    <t>List05_9</t>
  </si>
  <si>
    <t>List05_10</t>
  </si>
  <si>
    <t>modList05</t>
  </si>
  <si>
    <t>ID</t>
  </si>
  <si>
    <t>LINK_NAME</t>
  </si>
  <si>
    <t>МР</t>
  </si>
  <si>
    <t>МО</t>
  </si>
  <si>
    <t>территория 2</t>
  </si>
  <si>
    <t>территория 3</t>
  </si>
  <si>
    <t>территория 4</t>
  </si>
  <si>
    <t>0</t>
  </si>
  <si>
    <t>флаг используемости территории на листе Перечень тарифов</t>
  </si>
  <si>
    <t>копия территорий</t>
  </si>
  <si>
    <t>размерженный МР</t>
  </si>
  <si>
    <t>37</t>
  </si>
  <si>
    <t>38</t>
  </si>
  <si>
    <t>39</t>
  </si>
  <si>
    <t>40</t>
  </si>
  <si>
    <t>41</t>
  </si>
  <si>
    <t>42</t>
  </si>
  <si>
    <t>43</t>
  </si>
  <si>
    <t>44</t>
  </si>
  <si>
    <t>45</t>
  </si>
  <si>
    <t>46</t>
  </si>
  <si>
    <t>47</t>
  </si>
  <si>
    <t>48</t>
  </si>
  <si>
    <t>49</t>
  </si>
  <si>
    <t>50</t>
  </si>
  <si>
    <t>51</t>
  </si>
  <si>
    <t>52</t>
  </si>
  <si>
    <t>53</t>
  </si>
  <si>
    <t>54</t>
  </si>
  <si>
    <t>55</t>
  </si>
  <si>
    <t>56</t>
  </si>
  <si>
    <t>57</t>
  </si>
  <si>
    <t>58</t>
  </si>
  <si>
    <t>59</t>
  </si>
  <si>
    <t>Почтовый адрес регулируемой организации</t>
  </si>
  <si>
    <t>Фамилия, имя, отчество руководителя</t>
  </si>
  <si>
    <t>List_H</t>
  </si>
  <si>
    <t>List_M</t>
  </si>
  <si>
    <t>00</t>
  </si>
  <si>
    <t>01</t>
  </si>
  <si>
    <t>02</t>
  </si>
  <si>
    <t>03</t>
  </si>
  <si>
    <t>04</t>
  </si>
  <si>
    <t>05</t>
  </si>
  <si>
    <t>06</t>
  </si>
  <si>
    <t>07</t>
  </si>
  <si>
    <t>08</t>
  </si>
  <si>
    <t>09</t>
  </si>
  <si>
    <t>21</t>
  </si>
  <si>
    <t>22</t>
  </si>
  <si>
    <t>23</t>
  </si>
  <si>
    <t>24</t>
  </si>
  <si>
    <t>25</t>
  </si>
  <si>
    <t>26</t>
  </si>
  <si>
    <t>27</t>
  </si>
  <si>
    <t>28</t>
  </si>
  <si>
    <t>29</t>
  </si>
  <si>
    <t>30</t>
  </si>
  <si>
    <t>31</t>
  </si>
  <si>
    <t>32</t>
  </si>
  <si>
    <t>33</t>
  </si>
  <si>
    <t>34</t>
  </si>
  <si>
    <t>35</t>
  </si>
  <si>
    <t>36</t>
  </si>
  <si>
    <t>c 01:03 до 18:55</t>
  </si>
  <si>
    <t>modListTempFilter</t>
  </si>
  <si>
    <t>TSH_REESTR_MO_FILTER</t>
  </si>
  <si>
    <t>Ответственный за заполнение формы</t>
  </si>
  <si>
    <t>Контактный телефон</t>
  </si>
  <si>
    <t>E-mail</t>
  </si>
  <si>
    <t>Перечень форм
(kind_of_forms)</t>
  </si>
  <si>
    <t>Форма 1.0.1</t>
  </si>
  <si>
    <t>Основные параметры раскрываемой информации</t>
  </si>
  <si>
    <t>МР (ОКТМО)</t>
  </si>
  <si>
    <t>List05_11</t>
  </si>
  <si>
    <t>Инструкция по работе с отчетной формой</t>
  </si>
  <si>
    <t xml:space="preserve"> - с выбором значений по двойному клику</t>
  </si>
  <si>
    <t>Указывается наименование вида регулируемой деятельности.</t>
  </si>
  <si>
    <t>• На рабочем месте должен быть установлен MS Office 2007 SP3, 2010, 2013, 2016 с полной версией MS Excel
• Макросы во время работы должны быть включены (!)
• Для корректной работы отчёта требуется выбрать низкий уровень безопасности
(В меню MS Excel 2007/2010/2013/2016: Параметры Excel | Центр управления безопасностью | Параметры центра управления безопасностью | Параметры макросов | Включить все макросы | ОК)
• Если Вы работаете в табличном процессоре MS Excel 2007 и выше, то можете использовать для работы формат XLSB (Двоичная книга Excel). При работе в формате XLSB заметно быстрее происходит сохранение файла, а также уменьшается размер по сравнению с форматами XLS и XLSM
• Не рекомендуется снимать защиту с листов и каким-либо образом модифицировать защищаемые формулы и расчётные поля, в противном случае, отчёт будет отклонён системой
• При сохранении не следует выбирать формат XLSX (Книга Excel), так как в указанном формате макросы, необходимые для работы отчёта, безвозвратно удаляются</t>
  </si>
  <si>
    <t>Указывается наименование централизованной системы холодного водоснабжения/горячего водоснабжения/водоотведения/теплоснабжения, к которой относится размещаемая информация.
В случае наличия нескольких централизованных систем коммунальной инфраструктуры, информация по каждой из них указывается в отдельной строке.</t>
  </si>
  <si>
    <t>Указывается наименование и код муниципального района, муниципального образования в соответствии с Общероссийским классификатором территорий муниципальных образований (далее - ОКТМО), входящего в муниципальный район, на территории которого организация оказывает услуги по регулируемому виду деятельности.
В случае оказания услуг по регулируемому виду деятельности на территории нескольких муниципальных районов (муниципальных образований) данные по каждому их них указываются в отдельной строке.</t>
  </si>
  <si>
    <t>Субъект Российской Федерации</t>
  </si>
  <si>
    <r>
      <t xml:space="preserve">  </t>
    </r>
    <r>
      <rPr>
        <vertAlign val="superscript"/>
        <sz val="9"/>
        <rFont val="Tahoma"/>
        <family val="2"/>
        <charset val="204"/>
      </rPr>
      <t>1</t>
    </r>
    <r>
      <rPr>
        <sz val="9"/>
        <rFont val="Tahoma"/>
        <family val="2"/>
        <charset val="204"/>
      </rPr>
      <t xml:space="preserve"> Информация размещается при раскрытии информации по каждой из форм.</t>
    </r>
  </si>
  <si>
    <r>
      <rPr>
        <vertAlign val="superscript"/>
        <sz val="9"/>
        <rFont val="Tahoma"/>
        <family val="2"/>
        <charset val="204"/>
      </rPr>
      <t>2</t>
    </r>
    <r>
      <rPr>
        <sz val="9"/>
        <rFont val="Tahoma"/>
        <family val="2"/>
        <charset val="204"/>
      </rPr>
      <t xml:space="preserve"> Размещается информация по каждой из форм раскрытия, данные в которой относятся к муниципальному образованию, в котором отсутствует доступ в сеть «Интернет».</t>
    </r>
  </si>
  <si>
    <t>Дата периода регулирования, с которой вводятся изменения в тарифы</t>
  </si>
  <si>
    <t>List05_5</t>
  </si>
  <si>
    <t>List06_5</t>
  </si>
  <si>
    <t>Укажите «Да» в поле «Да/Нет», если дифференциация используется. В поле «Описание» укажите название ЦС ГВС или любое другое описание</t>
  </si>
  <si>
    <t>Задайте период регулирования, выбрав даты начала и окончания периода регулирования из календаря (иконка справа от указанной ячейки), либо введите дату непосредственно в ячейку в формате - 'ДД.ММ.ГГГГ'</t>
  </si>
  <si>
    <t>Одноставочный тариф, руб./Гкал</t>
  </si>
  <si>
    <t>ставка за тепловую  энергию, руб./Гкал</t>
  </si>
  <si>
    <t>Изменение тарифов</t>
  </si>
  <si>
    <t>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 в соответствии с установленными федеральным органом исполнительной власти в области государственного регулирования тарифов в сфере теплоснабжения предельными (минимальным и (или) максимальным) уровнями указанных тарифов</t>
  </si>
  <si>
    <t>Тарифы на теплоноситель, поставляемый теплоснабжающими организациями потребителям, другим теплоснабжающим организациям</t>
  </si>
  <si>
    <t>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t>
  </si>
  <si>
    <t>Тарифы на услуги по передаче тепловой энергии</t>
  </si>
  <si>
    <t>Тарифы на услуги по передаче теплоносителя</t>
  </si>
  <si>
    <t>Плата за услуги по поддержанию резервной тепловой мощности при отсутствии потребления тепловой энергии</t>
  </si>
  <si>
    <t>Плата за подключение к системе теплоснабжения (индивидуальная)</t>
  </si>
  <si>
    <t>Плата за подключение к системе теплоснабжения</t>
  </si>
  <si>
    <t>Одноставочный компонент на тепловую энергию, руб/Гкал</t>
  </si>
  <si>
    <t>Одноставочный тариф, руб./куб.м</t>
  </si>
  <si>
    <t>ставка за потребление горячей воды, руб./куб.м</t>
  </si>
  <si>
    <t>ставка за содержание системы ГВС, тыс.руб./куб.м/ч/мес</t>
  </si>
  <si>
    <t>ставка за тепловую энергию в компоненте на тепловую энергию, руб/Гкал</t>
  </si>
  <si>
    <t>ставка за содержание тепловой мощности в компоненте на тепловую энергию, тыс. руб./Гкал/ч в мес.</t>
  </si>
  <si>
    <t>Заявитель</t>
  </si>
  <si>
    <t>Наименование объекта, адрес</t>
  </si>
  <si>
    <t>Подключаемая тепловая нагрузка, Гкал/ч</t>
  </si>
  <si>
    <t>Тип прокладки тепловых сетей</t>
  </si>
  <si>
    <t>Диаметр тепловых сетей</t>
  </si>
  <si>
    <t>Указывается наименование системы теплоснабжения при наличии дифференциации тарифа по системам теплоснабжения.
В случае дифференциации тарифов по системам теплоснабжения информация по ним указывается в отдельных строках.</t>
  </si>
  <si>
    <t>Указывается наименование источника тепловой энергии
В случае дифференциации тарифов по источникам тепловой энергии информация по ним указывается в отдельных строках.</t>
  </si>
  <si>
    <t>Параметр дифференциации тарифа</t>
  </si>
  <si>
    <t>Ставка за содержание тепловой мощности, тыс. руб./Гкал/ч/мес.</t>
  </si>
  <si>
    <t>Период действия тарифа</t>
  </si>
  <si>
    <t>вода</t>
  </si>
  <si>
    <t>пар</t>
  </si>
  <si>
    <t>отборный пар, 1.2-2.5 кг/см2</t>
  </si>
  <si>
    <t>отборный пар, 2.5-7 кг/см2</t>
  </si>
  <si>
    <t>отборный пар, 7-13 кг/см2</t>
  </si>
  <si>
    <t>отборный пар, &gt; 13 кг/см2</t>
  </si>
  <si>
    <t>острый и редуцированный пар</t>
  </si>
  <si>
    <t>горячая вода в системе централизованного теплоснабжения на отопление</t>
  </si>
  <si>
    <t>горячая вода в системе централизованного теплоснабжения на горячее водоснабжение</t>
  </si>
  <si>
    <t>прочее</t>
  </si>
  <si>
    <t>Период действия</t>
  </si>
  <si>
    <r>
      <t>Форма 4.2.2 Информация о величинах тарифов на теплоноситель, передачу тепловой энергии, теплоносителя</t>
    </r>
    <r>
      <rPr>
        <vertAlign val="superscript"/>
        <sz val="10"/>
        <rFont val="Tahoma"/>
        <family val="2"/>
        <charset val="204"/>
      </rPr>
      <t>1</t>
    </r>
  </si>
  <si>
    <t>Компонент на теплоноситель, руб./куб.м</t>
  </si>
  <si>
    <t>Параметр дифференциации тарифа/Заявитель</t>
  </si>
  <si>
    <t>с НДС</t>
  </si>
  <si>
    <t>без НДС</t>
  </si>
  <si>
    <t>Плата за подключение (технологическое присоединение), тыс. руб./Гкал/ч (руб.)</t>
  </si>
  <si>
    <t>В колодке «Параметр дифференциации тарифа/Заявитель» указывается наименование категории потребителей, к которой относится тариф.
Даты начала и окончания указываются в виде «ДД.ММ.ГГГГ».
В случае отсутствия даты окончания тарифа в колонке «Дата окончания» указывается «Нет».
В случае наличия дифференциации по подключаемой нагрузке, диапазону диаметров, типу прокладки тепловых сетей, информация по ним указывается в отдельных строках.
В случае дифференциации тарифов по периодам действия тарифа информация по ним указывается в отдельных колонках.</t>
  </si>
  <si>
    <t>Указывается наименование источника тепловой энергии.</t>
  </si>
  <si>
    <t>Дифференциация по 
централизованным системам теплоснабжения</t>
  </si>
  <si>
    <t>Дифференциация по источникам тепловой энергии</t>
  </si>
  <si>
    <t>Перечень тарифов и технологически не связанных между собой систем теплоснабжения, в отношении которых предлагаются различные тарифы в сфере теплоснабжения и горячего водоснабжения с использованием открытых систем теплоснабжения (информация раскрывается отдельно по каждой системе теплоснабжения)</t>
  </si>
  <si>
    <t>Добавить диапазон диаметров тепловых сетей</t>
  </si>
  <si>
    <t>Добавить тип прокладки тепловых сетей</t>
  </si>
  <si>
    <t>Добавить СТ для дифференциации</t>
  </si>
  <si>
    <t>Добавить источник для дифференциации</t>
  </si>
  <si>
    <t>Тариф на теплоноситель, поставляемый потребителям</t>
  </si>
  <si>
    <t>Тариф на теплоноситель, поставляемый теплоснабжающей организацией, владеющей источником (источниками) тепловой энергии, на котором производится теплоноситель</t>
  </si>
  <si>
    <r>
      <t xml:space="preserve">Тариф на горячую воду предлагается </t>
    </r>
    <r>
      <rPr>
        <b/>
        <sz val="9"/>
        <rFont val="Tahoma"/>
        <family val="2"/>
        <charset val="204"/>
      </rPr>
      <t>с (!)</t>
    </r>
    <r>
      <rPr>
        <sz val="9"/>
        <rFont val="Tahoma"/>
        <family val="2"/>
        <charset val="204"/>
      </rPr>
      <t xml:space="preserve"> разбивкой по поставщикам</t>
    </r>
  </si>
  <si>
    <r>
      <t xml:space="preserve">Тариф на горячую воду предлагается </t>
    </r>
    <r>
      <rPr>
        <b/>
        <sz val="9"/>
        <rFont val="Tahoma"/>
        <family val="2"/>
        <charset val="204"/>
      </rPr>
      <t>без (!)</t>
    </r>
    <r>
      <rPr>
        <sz val="9"/>
        <rFont val="Tahoma"/>
        <family val="2"/>
        <charset val="204"/>
      </rPr>
      <t xml:space="preserve"> разбивки на компоненты</t>
    </r>
  </si>
  <si>
    <t>NDS</t>
  </si>
  <si>
    <t>woNDS</t>
  </si>
  <si>
    <t>Тип теплоснабжающей организации</t>
  </si>
  <si>
    <r>
      <rPr>
        <b/>
        <sz val="9"/>
        <rFont val="Tahoma"/>
        <family val="2"/>
        <charset val="204"/>
      </rPr>
      <t>Тип организации</t>
    </r>
    <r>
      <rPr>
        <sz val="9"/>
        <rFont val="Tahoma"/>
        <family val="2"/>
        <charset val="204"/>
      </rPr>
      <t xml:space="preserve">
kind_of_org_type</t>
    </r>
  </si>
  <si>
    <t>Регулируемая организация</t>
  </si>
  <si>
    <t>Единая теплоснабжающая организация</t>
  </si>
  <si>
    <t>Теплоснабжающая организация в ценовой зоне теплоснабжения</t>
  </si>
  <si>
    <t>Теплосетевая организация в ценовой зоне теплоснабжения</t>
  </si>
  <si>
    <t>Информация о регулируемых ценах (тарифах) на товары (услуги) единой теплоснабжающей организации в ценовых зонах теплоснабжения включает сведения:</t>
  </si>
  <si>
    <t>Информация о регулируемых ценах (тарифах) на товары (услуги) теплоснабжающей организации и теплосетевой организации в ценовых зонах теплоснабжения включает сведения:</t>
  </si>
  <si>
    <t>- о предельном уровне цены на тепловую энергию (мощность), поставляемую потребителям, об индикативном предельном уровне цены на тепловую энергию (мощность) и о графике поэтапного равномерного доведения предельного уровня цены на тепловую энергию (мощность) (при наличии), определяемых в соответствии с Правилами определения в ценовых зонах теплоснабжения предельного уровня цены на тепловую энергию (мощность), включая правила индексации предельного уровня цены на тепловую энергию (мощность), утвержденными ПП РФ от 15 декабря 2017 г. № 1562 "Об определении в ценовых зонах теплоснабжения предельного уровня цены на тепловую энергию (мощность), включая индексацию предельного уровня цены на тепловую энергию (мощность), и технико-экономических параметров работы котельных и тепловых сетей, используемых для расчета предельного уровня цены на тепловую энергию (мощность)";</t>
  </si>
  <si>
    <t>- о тарифах на теплоноситель в виде воды, поставляемый единой теплоснабжающей организацией потребителям и теплоснабжающими организациями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23.4 ФЗ "О теплоснабжении";</t>
  </si>
  <si>
    <t>- о тарифах на горячую воду, поставляемую единой теплоснабжающей организацией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t>
  </si>
  <si>
    <t>- о плате за подключение (технологическое присоединение) к системе теплоснабжения, применяемой в случае, установленном частью 9 статьи 23.4 ФЗ "О теплоснабжении".</t>
  </si>
  <si>
    <t>- о тарифах на теплоноситель в виде воды, поставляемый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23.4 ФЗ "О теплоснабжении";</t>
  </si>
  <si>
    <t>- о тарифах на товары (услуги) в сфере теплоснабжения в случаях, указанных в частях 12.1 - 12.4 статьи 10 ФЗ "О теплоснабжении"</t>
  </si>
  <si>
    <t>График поэтапного равномерного доведения предельного уровня цены на тепловую энергию (мощность)</t>
  </si>
  <si>
    <t>3_i</t>
  </si>
  <si>
    <t>List05_1</t>
  </si>
  <si>
    <t>List06_1</t>
  </si>
  <si>
    <t>List05_3</t>
  </si>
  <si>
    <t>List06_3</t>
  </si>
  <si>
    <t>List05_3_i</t>
  </si>
  <si>
    <t>List06_3_i</t>
  </si>
  <si>
    <t>List05_8</t>
  </si>
  <si>
    <t>List06_8</t>
  </si>
  <si>
    <t>List05_4</t>
  </si>
  <si>
    <t>List06_4</t>
  </si>
  <si>
    <t>List05_6</t>
  </si>
  <si>
    <t>List06_6</t>
  </si>
  <si>
    <t>List05_7</t>
  </si>
  <si>
    <t>List06_7</t>
  </si>
  <si>
    <t>List05_13</t>
  </si>
  <si>
    <t>List06_13</t>
  </si>
  <si>
    <t>Предельный уровнь цены на тепловую энергию (мощность), поставляемую теплоснабжающими организациями потребителям. Индикативы</t>
  </si>
  <si>
    <t>ставка за тепловую энергию, руб./Гкал</t>
  </si>
  <si>
    <t>ставка за содержание тепловой мощности, тыс. руб./Гкал/ч/мес.</t>
  </si>
  <si>
    <t xml:space="preserve">По умолчанию установлено значение «первичное раскрытие информации» Это означает, что информация раскрывается в соответствии с установленными сроком и периодичностью. В случае если в уже отправленном шаблоне обнаружена ошибка или произошло изменение информации, исправленный шаблон необходимо отправить с типом отчета «изменения в раскрытой ранее информации». </t>
  </si>
  <si>
    <t>Тарифы на тепловую энергию (мощность), поставляемую другим теплоснабжающим организациям теплоснабжающими организациями</t>
  </si>
  <si>
    <t>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t>
  </si>
  <si>
    <t>Одноставочный тариф, руб./Гкал (руб./куб.м)</t>
  </si>
  <si>
    <t>Предложение регулируемой организации об установлении тарифов в сфере теплоснабжения (цены и тарифы), информация о способах приобретения, стоимости и объемах товаров, необходимых для производства регулируемых товаров и (или) оказания регулируемых услуг</t>
  </si>
  <si>
    <t>Дата подачи заявления об утверждении тарифов</t>
  </si>
  <si>
    <t>Номер подачи заявления об утверждении тарифов</t>
  </si>
  <si>
    <t>Первичное предложение по тарифам</t>
  </si>
  <si>
    <t>Дата подачи заявления об изменении тарифов</t>
  </si>
  <si>
    <t>Номер заявления об изменении тарифов</t>
  </si>
  <si>
    <t>Сведения о планировании закупочных процедур</t>
  </si>
  <si>
    <t>Сведения о результатах проведения закупочных процедур</t>
  </si>
  <si>
    <t>Период действия тарифов</t>
  </si>
  <si>
    <t>с</t>
  </si>
  <si>
    <t>по</t>
  </si>
  <si>
    <t>Копия инвестиционной программы, утвержденной в установленном законодательством Российской Федерации порядке, а до ее утверждения копия проекта инвестиционной программы</t>
  </si>
  <si>
    <t>Заполняется в случае наличия инвестиционной программы (проекта инвестиционной программы) в отчетном периоде.
В колонке «Информация» указывается наименование инвестиционной программы.
В колонке «Ссылка на документ» указывается ссылка на документ, предварительно загруженный в хранилище файлов ФГИС ЕИАС.</t>
  </si>
  <si>
    <t>Предлагаемый метод регулирования</t>
  </si>
  <si>
    <t>2.1</t>
  </si>
  <si>
    <t>Долгосрочные параметры регулирования (в случае если их установление предусмотрено выбранным методом регулирования)</t>
  </si>
  <si>
    <t>Долгосрочные параметры регулирования указываются в случае выбора любого метода регулирования за исключением метода экономически обоснованных затрат в виде ссылки на документ, предварительно загруженный в хранилище файлов ФГИС ЕИАС.</t>
  </si>
  <si>
    <t>Необходимая валовая выручка на соответствующий период, в том числе с разбивкой по годам</t>
  </si>
  <si>
    <t>7.1</t>
  </si>
  <si>
    <t>Форма 4.9 Информация о способах приобретения, стоимости и объемах товаров, необходимых для производства товаров и (или) оказания услуг</t>
  </si>
  <si>
    <t>Информация о способах приобретения, стоимости и объемах товаров, необходимых для производства товаров и (или) оказания услуг</t>
  </si>
  <si>
    <t>Форма 4.9</t>
  </si>
  <si>
    <t>Сведения о правовых актах, регламентирующих правила закупки (положение о закупках) в организации</t>
  </si>
  <si>
    <t>Сведения о месте размещения положения о закупках организации</t>
  </si>
  <si>
    <t>В колонке «Информация» указывается описательная информация, характеризующая размещаемые данные.
В колонке «Ссылка на документ» указывается либо ссылка на документ, предварительно загруженный в хранилище файлов ФГИС ЕИАС, либо ссылка на официальный сайт в сети «Интернет», на котором размещена информация.
В случае наличия дополнительных сведений о способах приобретения, стоимости и объемах товаров, необходимых для производства товаров и (или) оказания услуг организацией, информация по ним указывается в отдельных строках.</t>
  </si>
  <si>
    <t>et_List13_1</t>
  </si>
  <si>
    <t>et_List14_1_1</t>
  </si>
  <si>
    <t>Значение в колонке «Вид тарифа» выбирается из перечня видов тарифов в сфере холодного водоснабжения, предусмотренных законодательством в сфере водоснабжения и водоотведения.
Значение в колонке «Информация» выбирается из перечня: Метод экономически обоснованных расходов (затрат); Метод индексации установленных тарифов; Метод обеспечения доходности инвестированного капитала; Метод сравнения аналогов.
Даты начала и окончания периода действия тарифов указывается в виде «ДД.ММ.ГГГГ».
В случае дифференциации предлагаемых методов регулирования видам тарифов и (или) по периодам действия тарифов информация по каждому из них указывается в отдельной строке.</t>
  </si>
  <si>
    <t>et_List14_1_4</t>
  </si>
  <si>
    <t>et_List14_1_2</t>
  </si>
  <si>
    <t>et_List14_1_3</t>
  </si>
  <si>
    <r>
      <t>Форма 4.10.1 Информация о предложении регулируемой организацией об установлении тарифов в сфере теплоснабжения на очередной период регулирования</t>
    </r>
    <r>
      <rPr>
        <vertAlign val="superscript"/>
        <sz val="10"/>
        <rFont val="Tahoma"/>
        <family val="2"/>
        <charset val="204"/>
      </rPr>
      <t>1</t>
    </r>
  </si>
  <si>
    <t>Информация о предложении регулируемой организацией об установлении тарифов в сфере теплоснабжения на очередной период регулирования</t>
  </si>
  <si>
    <t>Форма 4.10.1</t>
  </si>
  <si>
    <t>При размещении информации по данной форме дополнительно указывается дата подачи заявления об утверждении тарифа и его номер.</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</si>
  <si>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Значение в колонке «Информация» выбирается из перечня: Метод экономически обоснованных расходов (затрат); Метод индексации установленных тарифов; Метод обеспечения доходности инвестированного капитала; Метод сравнения аналогов.
Даты начала и окончания периода действия тарифов указывается в виде «ДД.ММ.ГГГГ».
В случае дифференциации предлагаемых методов регулирования видам тарифов и (или) по периодам действия тарифов информация по каждому из них указывается в отдельной строке.</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</si>
  <si>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необходимой валовой выручки указывается в колонке «Информация» в тыс. руб.
В случае дифференциации необходимой валовой выручки по видам тарифов и (или) по периодам действия тарифов информация указывается в отдельных строках.</t>
  </si>
  <si>
    <t>Размер экономически обоснованных расходов, не учтенных при регулировании тарифов в предыдущий период регулирования (при их наличии), определенном в соответствии с законодательством в сфере теплоснабжения</t>
  </si>
  <si>
    <t>Размер недополученных доходов регулируемой организацией, исчисленный в соответствии с законодательством в сфере теплоснабжения</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</si>
  <si>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недополученных доходов регулируемой организации указывается в колонке «Информация» в тыс. руб. 
В случае отсутствия недополученных доходов регулируемой организацией, исчисленных в соответствии с законодательством в сфере теплоснабжения, указывается значение 0.
В случае дифференциации недополученных доходов регулируемой организацией по видам тарифов и (или) по периодам действия тарифов информация указывается в отдельных строках.</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</si>
  <si>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экономически обоснованных расходов, не учтенных при регулировании тарифов в предыдущий период регулирования, указывается в колонке «Информация» в тыс. руб. 
В случае отсутствия экономически обоснованных расходов, не учтенных при регулировании тарифов в предыдущий период регулирования, определенных в соответствии с законодательством в сфере теплоснабжения, указывается значение 0.
В случае дифференциации экономически обоснованных расходов по видам тарифов и (или) по периодам действия тарифов информация указывается в отдельных строках.</t>
  </si>
  <si>
    <r>
      <t>Форма 4.10.2 Информация о предложении величин тарифов на тепловую энергию, поддержанию резервной тепловой мощности</t>
    </r>
    <r>
      <rPr>
        <vertAlign val="superscript"/>
        <sz val="10"/>
        <rFont val="Tahoma"/>
        <family val="2"/>
        <charset val="204"/>
      </rPr>
      <t>1</t>
    </r>
  </si>
  <si>
    <t>Указывается наименование тарифа в случае подачи предложения по нескольким тарифам.
В случае наличия нескольких тарифов информация по ним указывается в отдельных строках.</t>
  </si>
  <si>
    <t>Указывается схема подключения теплопотребляющей установки к коллектору источника тепловой энергии только для тарифов на тепловую энергию и за услуги по поддержанию резервной мощности.
Значение выбирается из перечня: Без дифференциации; к коллектору источника тепловой энергии; к тепловой сети без дополнительного преобразования на тепловых пунктах, эксплуатируемых теплоснабжающей организацией; к тепловой сети после тепловых пунктов (на тепловых пунктах), эксплуатируемых теплоснабжающей организацией.
В случае дифференциации тарифов по схемам подключения теплопотребляющей установки к коллектору источника тепловой энергии информация по ним указывается в отдельных строках.</t>
  </si>
  <si>
    <t>Указывается группа потребителей при наличии дифференциации тарифа по группам потребителей.
Значение выбирается из перечня: Организации-перепродавцы; Бюджетные организации; Население; Прочие; Без дифференциации.
В случае дифференциации тарифов группам потребителей информация по ним указывается в отдельных строках.</t>
  </si>
  <si>
    <t>В колонке «Параметр дифференциации тарифов» указывается вид теплоносителя.
Значение выбирается из перечня: вода; пар; отборный пар, 1.2-2.5 кг/см2; отборный пар, 2.5-7 кг/см2; отборный пар, 7-13 кг/см2; отборный пар, &gt; 13 кг/см2; острый и редуцированный пар; горячая вода в системе централизованного теплоснабжения на отопление; горячая вода в системе централизованного теплоснабжения на горячее водоснабжение; прочее.
При подаче предложения на двухставочный тариф колонка «Одноставочный тариф» не заполняется.
При подаче предложения на одноставочный тариф колонки в блоке «Двухставочный тариф»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Информация в колонке «Ставка за содержание тепловой мощности, тыс. руб./Гкал/ч/мес» указывается только для тарифа по поддержанию резервной мощности. 
В случае дифференциации тарифов по периодам действия тарифа информация по ним указывается в отдельных колонках.
В случае дифференциации тарифов по видам теплоносителя информация по ним указывается в отдельных строках.</t>
  </si>
  <si>
    <t>Для каждого вида тарифа в сфере теплоснабжения форма заполняется отдельно. При размещении информации по данной форме дополнительно указывается дата подачи заявления об утверждении тарифа и его номер.
По данной форме размещается в том числе информация о предложении об установлении цен (тарифов) в сфере теплоснабжения для единых теплоснабжающих организаций, а также теплоснабжающих организаций, теплосетевых организаций в ценовых зонах теплоснабжения.</t>
  </si>
  <si>
    <t>Информация о предложении величин тарифов на тепловую энергию, поддержанию резервной тепловой мощности</t>
  </si>
  <si>
    <t>Форма 4.10.2</t>
  </si>
  <si>
    <t>Форма 4.10.3</t>
  </si>
  <si>
    <t>Форма 4.10.4</t>
  </si>
  <si>
    <t>Форма 4.10.5</t>
  </si>
  <si>
    <t>Форма 4.10.6</t>
  </si>
  <si>
    <t>Форма 4.10.2 Информация о предложении величин тарифов на тепловую энергию, поддержанию резервной тепловой мощности</t>
  </si>
  <si>
    <t>Форма 4.10.3 Информация о предложении величин тарифов на теплоноситель, передачу тепловой энергии, теплоносителя</t>
  </si>
  <si>
    <t>Информация о предложении величин тарифов на теплоноситель, передачу тепловой энергии, теплоносителя</t>
  </si>
  <si>
    <r>
      <t>Форма 4.10.3 Информация о предложении величин тарифов на теплоноситель, передачу тепловой энергии, теплоносителя</t>
    </r>
    <r>
      <rPr>
        <vertAlign val="superscript"/>
        <sz val="10"/>
        <rFont val="Tahoma"/>
        <family val="2"/>
        <charset val="204"/>
      </rPr>
      <t>1</t>
    </r>
  </si>
  <si>
    <t>В колонке «Параметр дифференциации тарифов» указывается вид теплоносителя.
Значение выбирается из перечня: вода; пар; отборный пар, 1.2-2.5 кг/см2; отборный пар, 2.5-7 кг/см2; отборный пар, 7-13 кг/см2; отборный пар, &gt; 13 кг/см2; острый и редуцированный пар; горячая вода в системе централизованного теплоснабжения на отопление;  горячая вода в системе централизованного теплоснабжения на горячее водоснабжение; прочее.
При подаче предложения на двухставочный тариф колонка «Одноставочный тариф» не заполняется.
При подаче предложения на одноставочный тариф колонки в блоке «Двухставочный тариф» не заполняются.
Информация в колонке «Двухставочный тариф» не указывается для тарифа на теплоноситель.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В случае дифференциации тарифов по видам теплоносителя информация по ним указывается в отдельных строках.</t>
  </si>
  <si>
    <t>Для каждого вида цены (тарифа) в сфере теплоснабжения форма заполняется отдельно. При размещении информации по данной форме дополнительно указывается дата подачи заявления об утверждении цены (тарифа) и его номер.
По данной форме размещается в том числе информация о предложении об установлении цен (тарифов) для единых теплоснабжающих организаций, а также теплоснабжающих организаций, теплосетевых организаций в ценовых зонах теплоснабжения.</t>
  </si>
  <si>
    <r>
      <t>Форма 4.10.4 Информация о предложении величин тарифов на горячую воду (в открытых системах)</t>
    </r>
    <r>
      <rPr>
        <vertAlign val="superscript"/>
        <sz val="10"/>
        <rFont val="Tahoma"/>
        <family val="2"/>
        <charset val="204"/>
      </rPr>
      <t>1</t>
    </r>
  </si>
  <si>
    <t>Информация о предложении величин тарифов на горячую воду (в открытых системах)</t>
  </si>
  <si>
    <t>Форма 4.10.4 Информация о предложении величин тарифов на горячую воду (в открытых системах)</t>
  </si>
  <si>
    <t>Указывается вид теплоносителя. Значение выбирается из перечня: вода; пар; отборный пар, 1.2-2.5 кг/см2; отборный пар, 2.5-7 кг/см2; отборный пар, 7-13 кг/см2; отборный пар, &gt; 13 кг/см2; острый и редуцированный пар; горячая вода в системе централизованного теплоснабжения на отопление; горячая вода в системе централизованного теплоснабжения на горячее водоснабжение; прочее.
В случае дифференциации тарифов по видам теплоносителя информация по ним указывается в отдельных строках.</t>
  </si>
  <si>
    <t>В колонке «Параметр дифференциации тарифов» указывается наименование поставщика в случае наличия дифференциации компонента двухставочного тарифа на горячую воду по поставщикам.
При подаче предложения на двухставочный тариф колонка «Одноставочный тариф» не заполняется.
При подаче предложения на одноставочный тариф колонки в блоке «Двухставочный тариф» не заполняются.
В случае отсутствия разбивки тарифа на компоненты колонки «Компонент на теплоноситель, руб./куб.м» и «Одноставочный компонент на тепловую энергию, руб/Гкал»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В случае дифференциации тарифов по поставщикам информация по ним указывается в отдельных строках.</t>
  </si>
  <si>
    <t>При размещении информации по данной форме дополнительно указывается дата подачи заявления об утверждении цены (тарифа) и его номер.
По данной форме раскрывается в том числе информация о предложении об установлении цен (тарифов) для единых теплоснабжающих организаций, а также теплоснабжающих организаций, теплосетевых организаций в ценовых зонах теплоснабжения.</t>
  </si>
  <si>
    <t>Форма 4.10.5 Информация о предложении величин тарифов на подключение к системе теплоснабжения</t>
  </si>
  <si>
    <t>Форма 4.10.6 Информация о предложении платы за подключение к системе теплоснабжения в индивидуальном порядке</t>
  </si>
  <si>
    <t>Информация о предложении платы за подключение к системе теплоснабжения в индивидуальном порядке</t>
  </si>
  <si>
    <r>
      <t>Форма 4.10.6 Информация о предложении платы за подключение к системе теплоснабжения в индивидуальном порядке</t>
    </r>
    <r>
      <rPr>
        <vertAlign val="superscript"/>
        <sz val="10"/>
        <rFont val="Tahoma"/>
        <family val="2"/>
        <charset val="204"/>
      </rPr>
      <t>1</t>
    </r>
  </si>
  <si>
    <r>
      <t>Форма 4.10.5 Информация о предложении величин тарифов на подключение к системе теплоснабжения</t>
    </r>
    <r>
      <rPr>
        <vertAlign val="superscript"/>
        <sz val="10"/>
        <rFont val="Tahoma"/>
        <family val="2"/>
        <charset val="204"/>
      </rPr>
      <t>1</t>
    </r>
  </si>
  <si>
    <t>Информация о предложении величин тарифов на подключение к системе теплоснабжения</t>
  </si>
  <si>
    <t>При размещении информации по данной форме дополнительно указывается дата подачи заявления об утверждении цены (тарифа) и его номер.
По данной форме размещается в том числе информация о предложении об установлении цен (тарифов) для единых теплоснабжающих организаций, а также теплоснабжающих организаций, теплосетевых организаций в ценовых зонах теплоснабжения.</t>
  </si>
  <si>
    <t>В колодке «Заявитель» указывается наименование заявителя, к которой относится тариф.
Даты начала и окончания указываются в виде «ДД.ММ.ГГГГ».
В случае отсутствия даты окончания тарифа в колонке «Дата окончания» указывается «Нет».
В случае наличия дифференциации по категориям потребителей/заявителям информация по ним указывается в отдельных строках.
В случае дифференциации по периодам действия тарифа информация по ним указывается в отдельных колонках.</t>
  </si>
  <si>
    <t>При размещении информации по данной форме дополнительно указывается дата подачи заявления об утверждении платы и его номер.
По данной форме раскрывается в том числе информация о предложении об установлении соответствующих цен (тарифов) в сфере теплоснабжения для единых теплоснабжающих организаций, а также теплоснабжающих организаций, теплосетевых организаций в ценовых зонах теплоснабжения.</t>
  </si>
  <si>
    <t>List13</t>
  </si>
  <si>
    <t>List14_1</t>
  </si>
  <si>
    <t>modList14_1</t>
  </si>
  <si>
    <t>modList13</t>
  </si>
  <si>
    <t>Информация о способах приобретения, стоимости и объемах товаров, необходимых для производства регулируемых товаров и (или) оказания регулируемых услуг регулируемых организаций, публикуется по форме 4.2 едиными теплоснабжающими организациями, теплоснабжающими организациями и теплосетевыми организациями в ценовых зонах теплоснабжения позднее 30 календарных дней со дня направления годового бухгалтерского баланса в налоговые органы с учетом положений пункта 30 постановления Правительства №570 от 5 июля 2013 г.</t>
  </si>
  <si>
    <t>Предложение регулируемой организации об установлении тарифов в сфере теплоснабжения (цены и тарифы), информация о способах приобретения, стоимости и объемах товаров, необходимых для производства регулируемых товаров и (или) оказания регулируемых услуг*</t>
  </si>
  <si>
    <t>*</t>
  </si>
  <si>
    <t>Годовой объем полезного отпуска тепловой энергии (теплоносителя)</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</si>
  <si>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теплоснабжения_x000D_
Даты начала и окончания периода действия тарифов указывается в виде «ДД.ММ.ГГГГ»._x000D_
Величина годового объема полезного отпуска тепловой энергии (теплоносителя) указывается в колонке «Информация» в тыс. Гкал._x000D_
В случае дифференциации объема полезного отпуска тепловой энергии (теплоносителя) по видам тарифов и (или) по периодам действия тарифов информация указывается в отдельных строках.</t>
  </si>
  <si>
    <t>население и приравненные категории</t>
  </si>
  <si>
    <t>Проверка доступных обновлений...</t>
  </si>
  <si>
    <t>30.04.2021</t>
  </si>
  <si>
    <t>город Санкт-Петербург</t>
  </si>
  <si>
    <t>40000000</t>
  </si>
  <si>
    <t>город Зеленогорск</t>
  </si>
  <si>
    <t>40361000</t>
  </si>
  <si>
    <t>город Колпино</t>
  </si>
  <si>
    <t>40342000</t>
  </si>
  <si>
    <t>город Красное Село</t>
  </si>
  <si>
    <t>40353000</t>
  </si>
  <si>
    <t>город Кронштадт</t>
  </si>
  <si>
    <t>40360000</t>
  </si>
  <si>
    <t>город Ломоносов</t>
  </si>
  <si>
    <t>40372000</t>
  </si>
  <si>
    <t>город Павловск</t>
  </si>
  <si>
    <t>40387000</t>
  </si>
  <si>
    <t>город Петергоф</t>
  </si>
  <si>
    <t>40395000</t>
  </si>
  <si>
    <t>город Пушкин</t>
  </si>
  <si>
    <t>40397000</t>
  </si>
  <si>
    <t>город Сестрорецк</t>
  </si>
  <si>
    <t>40362000</t>
  </si>
  <si>
    <t>муниципальный округ № 15</t>
  </si>
  <si>
    <t>40317000</t>
  </si>
  <si>
    <t>муниципальный округ № 21</t>
  </si>
  <si>
    <t>40331000</t>
  </si>
  <si>
    <t>муниципальный округ № 54</t>
  </si>
  <si>
    <t>40383000</t>
  </si>
  <si>
    <t>муниципальный округ № 65</t>
  </si>
  <si>
    <t>40322000</t>
  </si>
  <si>
    <t>муниципальный округ № 7</t>
  </si>
  <si>
    <t>40307000</t>
  </si>
  <si>
    <t>муниципальный округ № 72</t>
  </si>
  <si>
    <t>40903000</t>
  </si>
  <si>
    <t>муниципальный округ № 75</t>
  </si>
  <si>
    <t>40906000</t>
  </si>
  <si>
    <t>муниципальный округ № 78</t>
  </si>
  <si>
    <t>40909000</t>
  </si>
  <si>
    <t>муниципальный округ Автово</t>
  </si>
  <si>
    <t>40338000</t>
  </si>
  <si>
    <t>муниципальный округ Адмиралтейский округ</t>
  </si>
  <si>
    <t>40303000</t>
  </si>
  <si>
    <t>муниципальный округ Академическое</t>
  </si>
  <si>
    <t>40329000</t>
  </si>
  <si>
    <t>муниципальный округ Аптекарский остров</t>
  </si>
  <si>
    <t>40392000</t>
  </si>
  <si>
    <t>муниципальный округ Балканский</t>
  </si>
  <si>
    <t>40907000</t>
  </si>
  <si>
    <t>муниципальный округ Большая Охта</t>
  </si>
  <si>
    <t>40349000</t>
  </si>
  <si>
    <t>муниципальный округ Васильевский</t>
  </si>
  <si>
    <t>40308000</t>
  </si>
  <si>
    <t>муниципальный округ Введенский</t>
  </si>
  <si>
    <t>40389000</t>
  </si>
  <si>
    <t>муниципальный округ Владимирский округ</t>
  </si>
  <si>
    <t>40913000</t>
  </si>
  <si>
    <t>муниципальный округ Волковское</t>
  </si>
  <si>
    <t>40902000</t>
  </si>
  <si>
    <t>муниципальный округ Гавань</t>
  </si>
  <si>
    <t>40309000</t>
  </si>
  <si>
    <t>муниципальный округ Гагаринское</t>
  </si>
  <si>
    <t>40374000</t>
  </si>
  <si>
    <t>муниципальный округ Георгиевский</t>
  </si>
  <si>
    <t>40905000</t>
  </si>
  <si>
    <t>муниципальный округ Горелово</t>
  </si>
  <si>
    <t>40359000</t>
  </si>
  <si>
    <t>муниципальный округ Гражданка</t>
  </si>
  <si>
    <t>40328000</t>
  </si>
  <si>
    <t>муниципальный округ Дачное</t>
  </si>
  <si>
    <t>40337000</t>
  </si>
  <si>
    <t>муниципальный округ Дворцовый округ</t>
  </si>
  <si>
    <t>40908000</t>
  </si>
  <si>
    <t>муниципальный округ Екатерингофский</t>
  </si>
  <si>
    <t>40306000</t>
  </si>
  <si>
    <t>муниципальный округ Звездное</t>
  </si>
  <si>
    <t>40377000</t>
  </si>
  <si>
    <t>муниципальный округ Ивановский</t>
  </si>
  <si>
    <t>40379000</t>
  </si>
  <si>
    <t>муниципальный округ Измайловское</t>
  </si>
  <si>
    <t>40305000</t>
  </si>
  <si>
    <t>муниципальный округ Княжево</t>
  </si>
  <si>
    <t>40335000</t>
  </si>
  <si>
    <t>муниципальный округ Коломна</t>
  </si>
  <si>
    <t>40301000</t>
  </si>
  <si>
    <t>муниципальный округ Коломяги</t>
  </si>
  <si>
    <t>40327000</t>
  </si>
  <si>
    <t>муниципальный округ Комендантский аэродром</t>
  </si>
  <si>
    <t>40324000</t>
  </si>
  <si>
    <t>муниципальный округ Константиновское</t>
  </si>
  <si>
    <t>40358000</t>
  </si>
  <si>
    <t>муниципальный округ Красненькая речка</t>
  </si>
  <si>
    <t>40340000</t>
  </si>
  <si>
    <t>муниципальный округ Кронверкское</t>
  </si>
  <si>
    <t>40390000</t>
  </si>
  <si>
    <t>муниципальный округ Купчино</t>
  </si>
  <si>
    <t>40904000</t>
  </si>
  <si>
    <t>муниципальный округ Ланское</t>
  </si>
  <si>
    <t>40323000</t>
  </si>
  <si>
    <t>муниципальный округ Лахта-Ольгино</t>
  </si>
  <si>
    <t>40321000</t>
  </si>
  <si>
    <t>муниципальный округ Лиговка-Ямская</t>
  </si>
  <si>
    <t>40912000</t>
  </si>
  <si>
    <t>муниципальный округ Литейный округ</t>
  </si>
  <si>
    <t>40910000</t>
  </si>
  <si>
    <t>муниципальный округ Малая Охта</t>
  </si>
  <si>
    <t>40350000</t>
  </si>
  <si>
    <t>муниципальный округ Морские ворота</t>
  </si>
  <si>
    <t>40341000</t>
  </si>
  <si>
    <t>муниципальный округ Морской</t>
  </si>
  <si>
    <t>40310000</t>
  </si>
  <si>
    <t>муниципальный округ Московская застава</t>
  </si>
  <si>
    <t>40373000</t>
  </si>
  <si>
    <t>муниципальный округ Нарвский округ</t>
  </si>
  <si>
    <t>40339000</t>
  </si>
  <si>
    <t>муниципальный округ Народный</t>
  </si>
  <si>
    <t>40382000</t>
  </si>
  <si>
    <t>муниципальный округ Невская застава</t>
  </si>
  <si>
    <t>40378000</t>
  </si>
  <si>
    <t>муниципальный округ Невский округ</t>
  </si>
  <si>
    <t>40384000</t>
  </si>
  <si>
    <t>муниципальный округ Новоизмайловское</t>
  </si>
  <si>
    <t>40375000</t>
  </si>
  <si>
    <t>муниципальный округ Обуховский</t>
  </si>
  <si>
    <t>40380000</t>
  </si>
  <si>
    <t>муниципальный округ Озеро Долгое</t>
  </si>
  <si>
    <t>40325000</t>
  </si>
  <si>
    <t>муниципальный округ Оккервиль</t>
  </si>
  <si>
    <t>40385000</t>
  </si>
  <si>
    <t>муниципальный округ Остров Декабристов</t>
  </si>
  <si>
    <t>40311000</t>
  </si>
  <si>
    <t>муниципальный округ Пискаревка</t>
  </si>
  <si>
    <t>40332000</t>
  </si>
  <si>
    <t>муниципальный округ Полюстрово</t>
  </si>
  <si>
    <t>40348000</t>
  </si>
  <si>
    <t>муниципальный округ Пороховые</t>
  </si>
  <si>
    <t>40351000</t>
  </si>
  <si>
    <t>муниципальный округ Посадский</t>
  </si>
  <si>
    <t>40391000</t>
  </si>
  <si>
    <t>муниципальный округ Правобережный</t>
  </si>
  <si>
    <t>40386000</t>
  </si>
  <si>
    <t>муниципальный округ Прометей</t>
  </si>
  <si>
    <t>40334000</t>
  </si>
  <si>
    <t>муниципальный округ Пулковский меридиан</t>
  </si>
  <si>
    <t>40376000</t>
  </si>
  <si>
    <t>муниципальный округ Ржевка</t>
  </si>
  <si>
    <t>40352000</t>
  </si>
  <si>
    <t>муниципальный округ Рыбацкое</t>
  </si>
  <si>
    <t>40381000</t>
  </si>
  <si>
    <t>муниципальный округ Сампсониевское</t>
  </si>
  <si>
    <t>40314000</t>
  </si>
  <si>
    <t>муниципальный округ Светлановское</t>
  </si>
  <si>
    <t>40315000</t>
  </si>
  <si>
    <t>муниципальный округ Северный</t>
  </si>
  <si>
    <t>40333000</t>
  </si>
  <si>
    <t>муниципальный округ Семеновский</t>
  </si>
  <si>
    <t>40304000</t>
  </si>
  <si>
    <t>муниципальный округ Сенной округ</t>
  </si>
  <si>
    <t>40302000</t>
  </si>
  <si>
    <t>муниципальный округ Сергиевское</t>
  </si>
  <si>
    <t>40318000</t>
  </si>
  <si>
    <t>муниципальный округ Смольнинское</t>
  </si>
  <si>
    <t>40911000</t>
  </si>
  <si>
    <t>муниципальный округ Сосновая поляна</t>
  </si>
  <si>
    <t>40356000</t>
  </si>
  <si>
    <t>муниципальный округ Сосновское</t>
  </si>
  <si>
    <t>40316000</t>
  </si>
  <si>
    <t>муниципальный округ Ульянка</t>
  </si>
  <si>
    <t>40336000</t>
  </si>
  <si>
    <t>муниципальный округ Урицк</t>
  </si>
  <si>
    <t>40357000</t>
  </si>
  <si>
    <t>муниципальный округ Финляндский округ</t>
  </si>
  <si>
    <t>40330000</t>
  </si>
  <si>
    <t>муниципальный округ Чкаловское</t>
  </si>
  <si>
    <t>40394000</t>
  </si>
  <si>
    <t>муниципальный округ Шувалово-Озерки</t>
  </si>
  <si>
    <t>40319000</t>
  </si>
  <si>
    <t>муниципальный округ Юго-Запад</t>
  </si>
  <si>
    <t>40354000</t>
  </si>
  <si>
    <t>муниципальный округ Южно-Приморский</t>
  </si>
  <si>
    <t>40355000</t>
  </si>
  <si>
    <t>муниципальный округ Юнтолово</t>
  </si>
  <si>
    <t>40326000</t>
  </si>
  <si>
    <t>муниципальный округ округ Петровский</t>
  </si>
  <si>
    <t>40393000</t>
  </si>
  <si>
    <t>поселок Александровская</t>
  </si>
  <si>
    <t>40398000</t>
  </si>
  <si>
    <t>поселок Белоостров</t>
  </si>
  <si>
    <t>40363000</t>
  </si>
  <si>
    <t>поселок Комарово</t>
  </si>
  <si>
    <t>40364000</t>
  </si>
  <si>
    <t>поселок Левашово</t>
  </si>
  <si>
    <t>40312000</t>
  </si>
  <si>
    <t>поселок Лисий Нос</t>
  </si>
  <si>
    <t>40320000</t>
  </si>
  <si>
    <t>поселок Металлострой</t>
  </si>
  <si>
    <t>40343000</t>
  </si>
  <si>
    <t>поселок Молодежное</t>
  </si>
  <si>
    <t>40365000</t>
  </si>
  <si>
    <t>поселок Парголово</t>
  </si>
  <si>
    <t>40313000</t>
  </si>
  <si>
    <t>поселок Песочный</t>
  </si>
  <si>
    <t>40366000</t>
  </si>
  <si>
    <t>поселок Петро-Славянка</t>
  </si>
  <si>
    <t>40344000</t>
  </si>
  <si>
    <t>поселок Понтонный</t>
  </si>
  <si>
    <t>40345000</t>
  </si>
  <si>
    <t>поселок Репино</t>
  </si>
  <si>
    <t>40367000</t>
  </si>
  <si>
    <t>поселок Саперный</t>
  </si>
  <si>
    <t>40346000</t>
  </si>
  <si>
    <t>поселок Серово</t>
  </si>
  <si>
    <t>40368000</t>
  </si>
  <si>
    <t>поселок Смолячково</t>
  </si>
  <si>
    <t>40369000</t>
  </si>
  <si>
    <t>поселок Солнечное</t>
  </si>
  <si>
    <t>40370000</t>
  </si>
  <si>
    <t>поселок Стрельна</t>
  </si>
  <si>
    <t>40396000</t>
  </si>
  <si>
    <t>поселок Тярлево</t>
  </si>
  <si>
    <t>40388000</t>
  </si>
  <si>
    <t>поселок Усть-Ижора</t>
  </si>
  <si>
    <t>40347000</t>
  </si>
  <si>
    <t>поселок Ушково</t>
  </si>
  <si>
    <t>40371000</t>
  </si>
  <si>
    <t>поселок Шушары</t>
  </si>
  <si>
    <t>40901000</t>
  </si>
  <si>
    <t>МО_ОКТМО</t>
  </si>
  <si>
    <t>№</t>
  </si>
  <si>
    <t>Производство тепловой энергии. Некомбинированная выработка</t>
  </si>
  <si>
    <t>Производство тепловой энергии. Комбинированная выработка с уст. мощностью производства электрической энергии менее 25 МВт</t>
  </si>
  <si>
    <t>Производство тепловой энергии. Комбинированная выработка с уст. мощностью производства электрической энергии 25 МВт и более</t>
  </si>
  <si>
    <t>Производство. Теплоноситель</t>
  </si>
  <si>
    <t>Передача. Тепловая энергия</t>
  </si>
  <si>
    <t>Передача. Теплоноситель</t>
  </si>
  <si>
    <t>Сбыт. Тепловая энергия</t>
  </si>
  <si>
    <t>Сбыт. Теплоноситель</t>
  </si>
  <si>
    <t>Подключение (технологическое присоединение) к системе теплоснабжения</t>
  </si>
  <si>
    <t>Поддержание резервной тепловой мощности при отсутствии потребления тепловой энергии</t>
  </si>
  <si>
    <t>https://portal.eias.ru/Portal/DownloadPage.aspx?type=12&amp;guid=????????-????-????-????-????????????</t>
  </si>
  <si>
    <t>ALL</t>
  </si>
  <si>
    <t>https://eias.fstrf.ru/disclo/get_file?p_guid=????????-????-????-????-????????????</t>
  </si>
  <si>
    <t>Нет доступных обновлений для отчёта с кодом FAS.JKH.OPEN.INFO.REQUEST.WARM!</t>
  </si>
  <si>
    <t>01.01.2021</t>
  </si>
  <si>
    <t>31.12.2023</t>
  </si>
  <si>
    <t>REGION_ID</t>
  </si>
  <si>
    <t>REGION_NAME</t>
  </si>
  <si>
    <t>RST_ORG_ID</t>
  </si>
  <si>
    <t>ORG_NAME</t>
  </si>
  <si>
    <t>INN_NAME</t>
  </si>
  <si>
    <t>KPP_NAME</t>
  </si>
  <si>
    <t>ORG_START_DATE</t>
  </si>
  <si>
    <t>ORG_END_DATE</t>
  </si>
  <si>
    <t>2614</t>
  </si>
  <si>
    <t>26641633</t>
  </si>
  <si>
    <t>АО "АТЭК"</t>
  </si>
  <si>
    <t>7826135558</t>
  </si>
  <si>
    <t>780501001</t>
  </si>
  <si>
    <t>26422350</t>
  </si>
  <si>
    <t>АО "Аккумуляторная компания "Ригель"</t>
  </si>
  <si>
    <t>7813054118</t>
  </si>
  <si>
    <t>781301001</t>
  </si>
  <si>
    <t>26420583</t>
  </si>
  <si>
    <t>АО "Аэропорт "Пулково"</t>
  </si>
  <si>
    <t>7810091320</t>
  </si>
  <si>
    <t>783450001</t>
  </si>
  <si>
    <t>26422149</t>
  </si>
  <si>
    <t>АО "БЦ "АКВИЛОН"</t>
  </si>
  <si>
    <t>7802067080</t>
  </si>
  <si>
    <t>780201001</t>
  </si>
  <si>
    <t>31203865</t>
  </si>
  <si>
    <t>АО "Балтийский завод"</t>
  </si>
  <si>
    <t>7830001910</t>
  </si>
  <si>
    <t>780101001</t>
  </si>
  <si>
    <t>28155116</t>
  </si>
  <si>
    <t>АО "ВНИИРА"</t>
  </si>
  <si>
    <t>7801236681</t>
  </si>
  <si>
    <t>28266590</t>
  </si>
  <si>
    <t>АО "Василеостровская Фабрика"</t>
  </si>
  <si>
    <t>7825115990</t>
  </si>
  <si>
    <t>26847594</t>
  </si>
  <si>
    <t>АО "Водтрансприбор"</t>
  </si>
  <si>
    <t>7814010307</t>
  </si>
  <si>
    <t>781401001</t>
  </si>
  <si>
    <t>26361120</t>
  </si>
  <si>
    <t>АО "ГСР ТЭЦ"</t>
  </si>
  <si>
    <t>7817312063</t>
  </si>
  <si>
    <t>781701001</t>
  </si>
  <si>
    <t>26560525</t>
  </si>
  <si>
    <t>АО "ГУ ЖКХ"</t>
  </si>
  <si>
    <t>5116000922</t>
  </si>
  <si>
    <t>511601001</t>
  </si>
  <si>
    <t>13-05-2009 00:00:00</t>
  </si>
  <si>
    <t>30335229</t>
  </si>
  <si>
    <t>770401001</t>
  </si>
  <si>
    <t>28491236</t>
  </si>
  <si>
    <t>АО "Гостиница "Туррис"</t>
  </si>
  <si>
    <t>7830002575</t>
  </si>
  <si>
    <t>781001001</t>
  </si>
  <si>
    <t>28450115</t>
  </si>
  <si>
    <t>АО "Группа Прайм"</t>
  </si>
  <si>
    <t>7825696286</t>
  </si>
  <si>
    <t>26641637</t>
  </si>
  <si>
    <t>АО "Завод имени А.А.Кулакова"</t>
  </si>
  <si>
    <t>7813346618</t>
  </si>
  <si>
    <t>27621401</t>
  </si>
  <si>
    <t>АО "Завод имени М.И.Калинина"</t>
  </si>
  <si>
    <t>7801566094</t>
  </si>
  <si>
    <t>28812728</t>
  </si>
  <si>
    <t>АО "КИНОСТУДИЯ "ЛЕНФИЛЬМ"</t>
  </si>
  <si>
    <t>7813200545</t>
  </si>
  <si>
    <t>26361104</t>
  </si>
  <si>
    <t>АО "КировТЭК"</t>
  </si>
  <si>
    <t>7805060502</t>
  </si>
  <si>
    <t>27827361</t>
  </si>
  <si>
    <t>АО "Кожа"</t>
  </si>
  <si>
    <t>7801133686</t>
  </si>
  <si>
    <t>26361095</t>
  </si>
  <si>
    <t>АО "Компонент"</t>
  </si>
  <si>
    <t>7804046015</t>
  </si>
  <si>
    <t>780401001</t>
  </si>
  <si>
    <t>28505234</t>
  </si>
  <si>
    <t>АО "Кронштадтский морской завод"</t>
  </si>
  <si>
    <t>7843003128</t>
  </si>
  <si>
    <t>784301001</t>
  </si>
  <si>
    <t>26361094</t>
  </si>
  <si>
    <t>АО "ЛОМО"</t>
  </si>
  <si>
    <t>7804002321</t>
  </si>
  <si>
    <t>26614924</t>
  </si>
  <si>
    <t>АО "ЛСР. Железобетон-СЗ"</t>
  </si>
  <si>
    <t>7830000578</t>
  </si>
  <si>
    <t>470501001</t>
  </si>
  <si>
    <t>27824854</t>
  </si>
  <si>
    <t>АО "Ленпромгаз"</t>
  </si>
  <si>
    <t>7841333120</t>
  </si>
  <si>
    <t>784101001</t>
  </si>
  <si>
    <t>26361102</t>
  </si>
  <si>
    <t>АО "Морской порт Санкт-Петербург"</t>
  </si>
  <si>
    <t>7805025346</t>
  </si>
  <si>
    <t>30983227</t>
  </si>
  <si>
    <t>АО "НИИ "Вектор"</t>
  </si>
  <si>
    <t>7813491943</t>
  </si>
  <si>
    <t>28796102</t>
  </si>
  <si>
    <t>АО "НИИ командных приборов"</t>
  </si>
  <si>
    <t>7805654288</t>
  </si>
  <si>
    <t>27628470</t>
  </si>
  <si>
    <t>АО "НПП "Краснознамёнец"</t>
  </si>
  <si>
    <t>7806469104</t>
  </si>
  <si>
    <t>19-01-2012 00:00:00</t>
  </si>
  <si>
    <t>27551052</t>
  </si>
  <si>
    <t>АО "Невская мануфактура"</t>
  </si>
  <si>
    <t>7811056991</t>
  </si>
  <si>
    <t>781101001</t>
  </si>
  <si>
    <t>31206594</t>
  </si>
  <si>
    <t>АО "Особая экономическая зона "Санкт-Петербург"</t>
  </si>
  <si>
    <t>7819036901</t>
  </si>
  <si>
    <t>781901001</t>
  </si>
  <si>
    <t>28155081</t>
  </si>
  <si>
    <t>АО "Первый контейнерный терминал"</t>
  </si>
  <si>
    <t>7805113497</t>
  </si>
  <si>
    <t>997650001</t>
  </si>
  <si>
    <t>28072594</t>
  </si>
  <si>
    <t>АО "РУСТ-95"</t>
  </si>
  <si>
    <t>7728120384</t>
  </si>
  <si>
    <t>26828034</t>
  </si>
  <si>
    <t>АО "РЭУ" филиал "Санкт-Петербургский"</t>
  </si>
  <si>
    <t>7714783092</t>
  </si>
  <si>
    <t>783943001</t>
  </si>
  <si>
    <t>28042569</t>
  </si>
  <si>
    <t>АО "Редэс Лтд"</t>
  </si>
  <si>
    <t>7801059070</t>
  </si>
  <si>
    <t>26361106</t>
  </si>
  <si>
    <t>АО "Русские самоцветы"</t>
  </si>
  <si>
    <t>7806007100</t>
  </si>
  <si>
    <t>28143840</t>
  </si>
  <si>
    <t>АО "Рыбокомбинат"</t>
  </si>
  <si>
    <t>7804036909</t>
  </si>
  <si>
    <t>31416469</t>
  </si>
  <si>
    <t>АО "Сетевая компания "ОСК"</t>
  </si>
  <si>
    <t>7805735152</t>
  </si>
  <si>
    <t>29-10-2018 00:00:00</t>
  </si>
  <si>
    <t>26590970</t>
  </si>
  <si>
    <t>АО "Совавто-С.Петербург"</t>
  </si>
  <si>
    <t>7810216498</t>
  </si>
  <si>
    <t>28091963</t>
  </si>
  <si>
    <t>АО "Телерадиокомпания "Петербург"</t>
  </si>
  <si>
    <t>7825404448</t>
  </si>
  <si>
    <t>26555650</t>
  </si>
  <si>
    <t>АО "Теплосеть Санкт-Петербурга"</t>
  </si>
  <si>
    <t>7810577007</t>
  </si>
  <si>
    <t>28152736</t>
  </si>
  <si>
    <t>АО "ЦКБ МТ "Рубин"</t>
  </si>
  <si>
    <t>7838418751</t>
  </si>
  <si>
    <t>997850001</t>
  </si>
  <si>
    <t>26533887</t>
  </si>
  <si>
    <t>АО "Юго-Западная ТЭЦ"</t>
  </si>
  <si>
    <t>7813323258</t>
  </si>
  <si>
    <t>28042447</t>
  </si>
  <si>
    <t>АО ВО "Электроаппарат"</t>
  </si>
  <si>
    <t>7801032688</t>
  </si>
  <si>
    <t>30427522</t>
  </si>
  <si>
    <t>АО ГУ ЖКХ ОП "Санкт-Петербургское"</t>
  </si>
  <si>
    <t>784245001</t>
  </si>
  <si>
    <t>12-10-2015 00:00:00</t>
  </si>
  <si>
    <t>28855708</t>
  </si>
  <si>
    <t>ГАО РАН</t>
  </si>
  <si>
    <t>7810207327</t>
  </si>
  <si>
    <t>26422494</t>
  </si>
  <si>
    <t>ГУП "Водоканал Санкт-Петербурга"</t>
  </si>
  <si>
    <t>7830000426</t>
  </si>
  <si>
    <t>784201001</t>
  </si>
  <si>
    <t>26361126</t>
  </si>
  <si>
    <t>ГУП "ТЭК СПб"</t>
  </si>
  <si>
    <t>7830001028</t>
  </si>
  <si>
    <t>28274316</t>
  </si>
  <si>
    <t>ЗАО "Асфальтобетонный Завод "Магистраль"</t>
  </si>
  <si>
    <t>7811038093</t>
  </si>
  <si>
    <t>28867621</t>
  </si>
  <si>
    <t>ЗАО "ЗМК-ИК"</t>
  </si>
  <si>
    <t>7811500159</t>
  </si>
  <si>
    <t>26361096</t>
  </si>
  <si>
    <t>ЗАО "Завод Красная Заря. Системы цифровой связи"</t>
  </si>
  <si>
    <t>7804080383</t>
  </si>
  <si>
    <t>28794896</t>
  </si>
  <si>
    <t>ЗАО "Невский завод"</t>
  </si>
  <si>
    <t>7806369727</t>
  </si>
  <si>
    <t>27812407</t>
  </si>
  <si>
    <t>ЗАО "ПЕТЕРБУРГЗЕРНОПРОДУКТ"</t>
  </si>
  <si>
    <t>7810480407</t>
  </si>
  <si>
    <t>28493183</t>
  </si>
  <si>
    <t>ЗАО "Пансионат "Балтиец"</t>
  </si>
  <si>
    <t>7805093610</t>
  </si>
  <si>
    <t>26422368</t>
  </si>
  <si>
    <t>ЗАО "Пансионат "Буревестник"</t>
  </si>
  <si>
    <t>7827012742</t>
  </si>
  <si>
    <t>28042468</t>
  </si>
  <si>
    <t>ЗАО "Петроспирт"</t>
  </si>
  <si>
    <t>7805002518</t>
  </si>
  <si>
    <t>26597721</t>
  </si>
  <si>
    <t>ЗАО "Пластполимер-Т"</t>
  </si>
  <si>
    <t>7806419142</t>
  </si>
  <si>
    <t>780601001</t>
  </si>
  <si>
    <t>26533889</t>
  </si>
  <si>
    <t>ЗАО "Ресурс-Экономия"</t>
  </si>
  <si>
    <t>7820039657</t>
  </si>
  <si>
    <t>782001001</t>
  </si>
  <si>
    <t>27997575</t>
  </si>
  <si>
    <t>ЗАО "СВ-Сити"</t>
  </si>
  <si>
    <t>7816206305</t>
  </si>
  <si>
    <t>781601001</t>
  </si>
  <si>
    <t>26361116</t>
  </si>
  <si>
    <t>ЗАО "Тепломагистраль"</t>
  </si>
  <si>
    <t>7814302758</t>
  </si>
  <si>
    <t>28042547</t>
  </si>
  <si>
    <t>ЗАО "Трест Ленмостострой"</t>
  </si>
  <si>
    <t>7830002617</t>
  </si>
  <si>
    <t>28943782</t>
  </si>
  <si>
    <t>ЗАО "ЭКСИ-Банк"</t>
  </si>
  <si>
    <t>7831000940</t>
  </si>
  <si>
    <t>783501001</t>
  </si>
  <si>
    <t>26361098</t>
  </si>
  <si>
    <t>ЗАО "ЭЭУК "Авангард-Энерго"</t>
  </si>
  <si>
    <t>7804068178</t>
  </si>
  <si>
    <t>26555694</t>
  </si>
  <si>
    <t>ЗАО "Энергетическая компания "Теплогарант"</t>
  </si>
  <si>
    <t>7814143498</t>
  </si>
  <si>
    <t>783601001</t>
  </si>
  <si>
    <t>28458587</t>
  </si>
  <si>
    <t>ИХС РАН</t>
  </si>
  <si>
    <t>7801019101</t>
  </si>
  <si>
    <t>28284366</t>
  </si>
  <si>
    <t>МРФ "Северо-Запад" ПАО "Ростелеком"</t>
  </si>
  <si>
    <t>7707049388</t>
  </si>
  <si>
    <t>784243001</t>
  </si>
  <si>
    <t>28816484</t>
  </si>
  <si>
    <t>НАО "СВЕЗА Усть-Ижора"</t>
  </si>
  <si>
    <t>7817015769</t>
  </si>
  <si>
    <t>27114822</t>
  </si>
  <si>
    <t>НАО "Энергетический Альянс"</t>
  </si>
  <si>
    <t>7843300280</t>
  </si>
  <si>
    <t>28152625</t>
  </si>
  <si>
    <t>ОАО "18 арсенал ВМФ"</t>
  </si>
  <si>
    <t>7843311429</t>
  </si>
  <si>
    <t>28453706</t>
  </si>
  <si>
    <t>ОАО "20 АРЗ"</t>
  </si>
  <si>
    <t>7820309254</t>
  </si>
  <si>
    <t>28453728</t>
  </si>
  <si>
    <t>ОАО "61 БТРЗ"</t>
  </si>
  <si>
    <t>7819310752</t>
  </si>
  <si>
    <t>28091987</t>
  </si>
  <si>
    <t>ОАО "ГОИ им. С. И. Вавилова"</t>
  </si>
  <si>
    <t>7801591397</t>
  </si>
  <si>
    <t>26361118</t>
  </si>
  <si>
    <t>ОАО "Головной завод"</t>
  </si>
  <si>
    <t>7816222000</t>
  </si>
  <si>
    <t>26647768</t>
  </si>
  <si>
    <t>ОАО "ДОЗ-2"</t>
  </si>
  <si>
    <t>7830000271</t>
  </si>
  <si>
    <t>27997553</t>
  </si>
  <si>
    <t>ОАО "ДЦ "Кантемировский"</t>
  </si>
  <si>
    <t>7813425073</t>
  </si>
  <si>
    <t>26422100</t>
  </si>
  <si>
    <t>7802005951</t>
  </si>
  <si>
    <t>28544720</t>
  </si>
  <si>
    <t>ОАО "Завод ЭЛЕКТРОПУЛЬТ"</t>
  </si>
  <si>
    <t>7806008569</t>
  </si>
  <si>
    <t>27956327</t>
  </si>
  <si>
    <t>ОАО "Завод слоистых пластиков"</t>
  </si>
  <si>
    <t>7806005590</t>
  </si>
  <si>
    <t>26641618</t>
  </si>
  <si>
    <t>ОАО "Завод станков-автоматов"</t>
  </si>
  <si>
    <t>7813047424</t>
  </si>
  <si>
    <t>27997479</t>
  </si>
  <si>
    <t>7816067965</t>
  </si>
  <si>
    <t>26361091</t>
  </si>
  <si>
    <t>ОАО "Компрессор"</t>
  </si>
  <si>
    <t>7802071707</t>
  </si>
  <si>
    <t>28146440</t>
  </si>
  <si>
    <t>ОАО "Конструкторское бюро специального машиностроения"</t>
  </si>
  <si>
    <t>7802205799</t>
  </si>
  <si>
    <t>26647775</t>
  </si>
  <si>
    <t>ОАО "Концерн "Гранит-Электрон"</t>
  </si>
  <si>
    <t>7842335610</t>
  </si>
  <si>
    <t>28042181</t>
  </si>
  <si>
    <t>ОАО "ЛЕНПОЛИГРАФМАШ"</t>
  </si>
  <si>
    <t>7813045025</t>
  </si>
  <si>
    <t>28453717</t>
  </si>
  <si>
    <t>7830002303</t>
  </si>
  <si>
    <t>28453744</t>
  </si>
  <si>
    <t>ОАО "МЗ "Арсенал"</t>
  </si>
  <si>
    <t>7804040302</t>
  </si>
  <si>
    <t>27968093</t>
  </si>
  <si>
    <t>ОАО "Морской завод Алмаз"</t>
  </si>
  <si>
    <t>7728156800</t>
  </si>
  <si>
    <t>26361122</t>
  </si>
  <si>
    <t>ОАО "НПО ЦКТИ"</t>
  </si>
  <si>
    <t>7825660956</t>
  </si>
  <si>
    <t>26422145</t>
  </si>
  <si>
    <t>ОАО "Научно-производственный комплекс "Северная заря"</t>
  </si>
  <si>
    <t>7802064795</t>
  </si>
  <si>
    <t>28152707</t>
  </si>
  <si>
    <t>ОАО "Приморский парк Победы"</t>
  </si>
  <si>
    <t>7813464548</t>
  </si>
  <si>
    <t>26422310</t>
  </si>
  <si>
    <t>ОАО "Прядильно-ниточный комбинат "Красная нить"</t>
  </si>
  <si>
    <t>7802052172</t>
  </si>
  <si>
    <t>26814895</t>
  </si>
  <si>
    <t>ОАО "РЖД" (Октябрьская дирекция по тепловодоснабжению - СП Центральной дирекции по тепловодоснабжению - филиала ОАО "РЖД")</t>
  </si>
  <si>
    <t>7708503727</t>
  </si>
  <si>
    <t>780445015</t>
  </si>
  <si>
    <t>01-04-2011 00:00:00</t>
  </si>
  <si>
    <t>28255000</t>
  </si>
  <si>
    <t>ОАО "СПб Завод ТЭМП"</t>
  </si>
  <si>
    <t>7805017514</t>
  </si>
  <si>
    <t>26515996</t>
  </si>
  <si>
    <t>ОАО "Санкт-Петербургское морское бюро машиностроения "Малахит"</t>
  </si>
  <si>
    <t>7810537540</t>
  </si>
  <si>
    <t>18-11-2008 00:00:00</t>
  </si>
  <si>
    <t>28155094</t>
  </si>
  <si>
    <t>ОАО "Стройметалконструкция"</t>
  </si>
  <si>
    <t>7830000680</t>
  </si>
  <si>
    <t>27961378</t>
  </si>
  <si>
    <t>ОАО "Фирма Медполимер"</t>
  </si>
  <si>
    <t>7806008745</t>
  </si>
  <si>
    <t>28145322</t>
  </si>
  <si>
    <t>ОАО "Штурманские приборы"</t>
  </si>
  <si>
    <t>7806016697</t>
  </si>
  <si>
    <t>28427914</t>
  </si>
  <si>
    <t>ООО "АЛЬТЕРНАТИВА"</t>
  </si>
  <si>
    <t>7804509545</t>
  </si>
  <si>
    <t>31475145</t>
  </si>
  <si>
    <t>ООО "АНМ" (Александро-Невская мануфактура)</t>
  </si>
  <si>
    <t>7811185789</t>
  </si>
  <si>
    <t>26421969</t>
  </si>
  <si>
    <t>ООО "Адамант"</t>
  </si>
  <si>
    <t>7826101774</t>
  </si>
  <si>
    <t>783801001</t>
  </si>
  <si>
    <t>28942335</t>
  </si>
  <si>
    <t>ООО "Аквастим"</t>
  </si>
  <si>
    <t>7810896892</t>
  </si>
  <si>
    <t>26361105</t>
  </si>
  <si>
    <t>ООО "Акватерм"</t>
  </si>
  <si>
    <t>7805185251</t>
  </si>
  <si>
    <t>28427903</t>
  </si>
  <si>
    <t>ООО "Александро-Невская мануфактура"</t>
  </si>
  <si>
    <t>7811307571</t>
  </si>
  <si>
    <t>27819284</t>
  </si>
  <si>
    <t>ООО "Атлантик"</t>
  </si>
  <si>
    <t>7826135075</t>
  </si>
  <si>
    <t>26555079</t>
  </si>
  <si>
    <t>ООО "Воздушные ворота северной столицы"</t>
  </si>
  <si>
    <t>7703590927</t>
  </si>
  <si>
    <t>28042558</t>
  </si>
  <si>
    <t>ООО "Возрождение"</t>
  </si>
  <si>
    <t>7840332364</t>
  </si>
  <si>
    <t>784001001</t>
  </si>
  <si>
    <t>30925410</t>
  </si>
  <si>
    <t>ООО "ГАЗКОМПЛЕКТ"</t>
  </si>
  <si>
    <t>7802528743</t>
  </si>
  <si>
    <t>26361113</t>
  </si>
  <si>
    <t>ООО "ГЕНЕРИРУЮЩАЯ КОМПАНИЯ "ОБУХОВОЭНЕРГО"</t>
  </si>
  <si>
    <t>7811618471</t>
  </si>
  <si>
    <t>26424110</t>
  </si>
  <si>
    <t>ООО "Газпром трансгаз Санкт-Петербург"</t>
  </si>
  <si>
    <t>7805018099</t>
  </si>
  <si>
    <t>26838677</t>
  </si>
  <si>
    <t>ООО "Гофра-2001"</t>
  </si>
  <si>
    <t>7820304249</t>
  </si>
  <si>
    <t>31350492</t>
  </si>
  <si>
    <t>ООО "ЕСЭ-Кубань"</t>
  </si>
  <si>
    <t>2373002188</t>
  </si>
  <si>
    <t>237301001</t>
  </si>
  <si>
    <t>06-09-2012 00:00:00</t>
  </si>
  <si>
    <t>31464180</t>
  </si>
  <si>
    <t>781445001</t>
  </si>
  <si>
    <t>26361092</t>
  </si>
  <si>
    <t>ООО "ИНТЕРМ"</t>
  </si>
  <si>
    <t>7802127477</t>
  </si>
  <si>
    <t>28042497</t>
  </si>
  <si>
    <t>ООО "ИнвестКонсалт"</t>
  </si>
  <si>
    <t>7717662353</t>
  </si>
  <si>
    <t>28122490</t>
  </si>
  <si>
    <t>ООО "Институт Гипроникель"</t>
  </si>
  <si>
    <t>7804349796</t>
  </si>
  <si>
    <t>26421911</t>
  </si>
  <si>
    <t>ООО "КОСМ "Энерго"</t>
  </si>
  <si>
    <t>7805065476</t>
  </si>
  <si>
    <t>26361093</t>
  </si>
  <si>
    <t>ООО "Квартальная котельная"</t>
  </si>
  <si>
    <t>7802310698</t>
  </si>
  <si>
    <t>28965696</t>
  </si>
  <si>
    <t>ООО "ЛПМ Скиф"</t>
  </si>
  <si>
    <t>7813142702</t>
  </si>
  <si>
    <t>28942326</t>
  </si>
  <si>
    <t>ООО "МЕЗОНТЭК"</t>
  </si>
  <si>
    <t>7802857988</t>
  </si>
  <si>
    <t>31450519</t>
  </si>
  <si>
    <t>ООО "МЕЗОНЭНЕРГО"</t>
  </si>
  <si>
    <t>7802698819</t>
  </si>
  <si>
    <t>15-11-2019 00:00:00</t>
  </si>
  <si>
    <t>27546308</t>
  </si>
  <si>
    <t>ООО "МегаСтрой"</t>
  </si>
  <si>
    <t>7801185204</t>
  </si>
  <si>
    <t>31452002</t>
  </si>
  <si>
    <t>ООО "ОРИЕНТ БРИДЖ"</t>
  </si>
  <si>
    <t>9729095825</t>
  </si>
  <si>
    <t>772901001</t>
  </si>
  <si>
    <t>15-06-2017 00:00:00</t>
  </si>
  <si>
    <t>28152725</t>
  </si>
  <si>
    <t>ООО "Объединенные Пивоварни Хейникен"</t>
  </si>
  <si>
    <t>7802118578</t>
  </si>
  <si>
    <t>997350001</t>
  </si>
  <si>
    <t>28940429</t>
  </si>
  <si>
    <t>ООО "ПРОМ ИМПУЛЬС"</t>
  </si>
  <si>
    <t>7806520632</t>
  </si>
  <si>
    <t>28266783</t>
  </si>
  <si>
    <t>ООО "ПТК-Терминал"</t>
  </si>
  <si>
    <t>7806055343</t>
  </si>
  <si>
    <t>27266270</t>
  </si>
  <si>
    <t>ООО "Петербургтеплоэнерго"</t>
  </si>
  <si>
    <t>7838024362</t>
  </si>
  <si>
    <t>783901001</t>
  </si>
  <si>
    <t>26421926</t>
  </si>
  <si>
    <t>ООО "Проектно-производственная компания "Регион"</t>
  </si>
  <si>
    <t>7802431406</t>
  </si>
  <si>
    <t>26322164</t>
  </si>
  <si>
    <t>ООО "Производственное объединение "Пекар"</t>
  </si>
  <si>
    <t>7801374265</t>
  </si>
  <si>
    <t>26361108</t>
  </si>
  <si>
    <t>ООО "Пулковская ТЭЦ"</t>
  </si>
  <si>
    <t>7810095885</t>
  </si>
  <si>
    <t>26647770</t>
  </si>
  <si>
    <t>ООО "Рассвет"</t>
  </si>
  <si>
    <t>7810191726</t>
  </si>
  <si>
    <t>28042486</t>
  </si>
  <si>
    <t>ООО "СЗУК"</t>
  </si>
  <si>
    <t>7810509293</t>
  </si>
  <si>
    <t>28155105</t>
  </si>
  <si>
    <t>ООО "СК Северная Венеция"</t>
  </si>
  <si>
    <t>7802437912</t>
  </si>
  <si>
    <t>26422761</t>
  </si>
  <si>
    <t>ООО "Самсон"</t>
  </si>
  <si>
    <t>7810015329</t>
  </si>
  <si>
    <t>28255011</t>
  </si>
  <si>
    <t>ООО "Светлана-Эстейт"</t>
  </si>
  <si>
    <t>7802385950</t>
  </si>
  <si>
    <t>27831333</t>
  </si>
  <si>
    <t>ООО "Системы Безопасности Северо-Запад"</t>
  </si>
  <si>
    <t>7802338277</t>
  </si>
  <si>
    <t>28509704</t>
  </si>
  <si>
    <t>ООО "Степан Разин Девелопмент"</t>
  </si>
  <si>
    <t>7805614870</t>
  </si>
  <si>
    <t>28511826</t>
  </si>
  <si>
    <t>ООО "ТЕПЛОЭНЕРГО"</t>
  </si>
  <si>
    <t>7802853013</t>
  </si>
  <si>
    <t>31308473</t>
  </si>
  <si>
    <t>ООО "ТСК 270"</t>
  </si>
  <si>
    <t>7838497200</t>
  </si>
  <si>
    <t>06-11-2013 00:00:00</t>
  </si>
  <si>
    <t>29647643</t>
  </si>
  <si>
    <t>ООО "ТСК"</t>
  </si>
  <si>
    <t>7842033592</t>
  </si>
  <si>
    <t>28113372</t>
  </si>
  <si>
    <t>ООО "ТЭК объединения "Скороход"</t>
  </si>
  <si>
    <t>7810270209</t>
  </si>
  <si>
    <t>31341607</t>
  </si>
  <si>
    <t>ООО "ТЭС СПб"</t>
  </si>
  <si>
    <t>7842141492</t>
  </si>
  <si>
    <t>26421986</t>
  </si>
  <si>
    <t>ООО "Таймс"</t>
  </si>
  <si>
    <t>7814122120</t>
  </si>
  <si>
    <t>28422808</t>
  </si>
  <si>
    <t>ООО "ТеплоЭнергоВент"</t>
  </si>
  <si>
    <t>7806438628</t>
  </si>
  <si>
    <t>27971244</t>
  </si>
  <si>
    <t>ООО "Теплосервис"</t>
  </si>
  <si>
    <t>7839357460</t>
  </si>
  <si>
    <t>28151979</t>
  </si>
  <si>
    <t>ООО "Теплоснабжающая компания 282"</t>
  </si>
  <si>
    <t>7805519673</t>
  </si>
  <si>
    <t>28798987</t>
  </si>
  <si>
    <t>ООО "Технопарк №1"</t>
  </si>
  <si>
    <t>7841014910</t>
  </si>
  <si>
    <t>28001891</t>
  </si>
  <si>
    <t>ООО "Троя"</t>
  </si>
  <si>
    <t>7820034338</t>
  </si>
  <si>
    <t>26361115</t>
  </si>
  <si>
    <t>ООО "Фирма "РОСС"</t>
  </si>
  <si>
    <t>7813114617</t>
  </si>
  <si>
    <t>28042530</t>
  </si>
  <si>
    <t>ООО "Хлебтранс СПб"</t>
  </si>
  <si>
    <t>7810467163</t>
  </si>
  <si>
    <t>783101001</t>
  </si>
  <si>
    <t>27988538</t>
  </si>
  <si>
    <t>ООО "ЦМТ и НТС"</t>
  </si>
  <si>
    <t>7813109141</t>
  </si>
  <si>
    <t>27848302</t>
  </si>
  <si>
    <t>ООО "ЭКОН"</t>
  </si>
  <si>
    <t>7804176134</t>
  </si>
  <si>
    <t>26769190</t>
  </si>
  <si>
    <t>ООО "ЭНЕРГИЯ"</t>
  </si>
  <si>
    <t>7826087336</t>
  </si>
  <si>
    <t>28134965</t>
  </si>
  <si>
    <t>ООО "ЭНЕРГЭС"</t>
  </si>
  <si>
    <t>7801089980</t>
  </si>
  <si>
    <t>31342047</t>
  </si>
  <si>
    <t>ООО "ЭПС"</t>
  </si>
  <si>
    <t>7810757754</t>
  </si>
  <si>
    <t>26361114</t>
  </si>
  <si>
    <t>ООО "Эксплуатационная компания "Арго-Сервис"</t>
  </si>
  <si>
    <t>7811375691</t>
  </si>
  <si>
    <t>27976484</t>
  </si>
  <si>
    <t>ООО "Энергетические системы"</t>
  </si>
  <si>
    <t>7806302458</t>
  </si>
  <si>
    <t>28979613</t>
  </si>
  <si>
    <t>ООО "ЭнергоИнвест"</t>
  </si>
  <si>
    <t>7841378040</t>
  </si>
  <si>
    <t>30953255</t>
  </si>
  <si>
    <t>26421941</t>
  </si>
  <si>
    <t>ООО "ЭнергоРесурс 2005"</t>
  </si>
  <si>
    <t>7805387057</t>
  </si>
  <si>
    <t>27517472</t>
  </si>
  <si>
    <t>ООО "Энергогазмонтаж"</t>
  </si>
  <si>
    <t>7806119950</t>
  </si>
  <si>
    <t>26361123</t>
  </si>
  <si>
    <t>ООО "Энергосервис"</t>
  </si>
  <si>
    <t>7826140438</t>
  </si>
  <si>
    <t>28423270</t>
  </si>
  <si>
    <t>ООО "ЮИТ Сервис"</t>
  </si>
  <si>
    <t>7814422759</t>
  </si>
  <si>
    <t>26578046</t>
  </si>
  <si>
    <t>ООО "Юнит"</t>
  </si>
  <si>
    <t>7207009725</t>
  </si>
  <si>
    <t>28496542</t>
  </si>
  <si>
    <t>ООО УК "Лэмз"</t>
  </si>
  <si>
    <t>7703792360</t>
  </si>
  <si>
    <t>26647708</t>
  </si>
  <si>
    <t>ПАО "Пролетарский завод"</t>
  </si>
  <si>
    <t>7811039386</t>
  </si>
  <si>
    <t>27054332</t>
  </si>
  <si>
    <t>ПАО "ТГК-1" (не использовать в ЕИАС)</t>
  </si>
  <si>
    <t>7841312071</t>
  </si>
  <si>
    <t>780102001</t>
  </si>
  <si>
    <t>26539356</t>
  </si>
  <si>
    <t>ПАО "ТГК-1" филиал "Невский"</t>
  </si>
  <si>
    <t>26422151</t>
  </si>
  <si>
    <t>ПАО "Техприбор"</t>
  </si>
  <si>
    <t>7810237177</t>
  </si>
  <si>
    <t>28960049</t>
  </si>
  <si>
    <t>ПАО СЗ "Северная верфь"</t>
  </si>
  <si>
    <t>7805034277</t>
  </si>
  <si>
    <t>26516049</t>
  </si>
  <si>
    <t>С/х производственный кооператив "Племзавод "Детскосельский"</t>
  </si>
  <si>
    <t>7820027796</t>
  </si>
  <si>
    <t>28191592</t>
  </si>
  <si>
    <t>СПб ГБУЗ "Городская больница им. Н.А.Семашко"</t>
  </si>
  <si>
    <t>7820013553</t>
  </si>
  <si>
    <t>26322166</t>
  </si>
  <si>
    <t>СПб ГУП "Петербургский метрополитен"</t>
  </si>
  <si>
    <t>7830000970</t>
  </si>
  <si>
    <t>27995413</t>
  </si>
  <si>
    <t>Университет ИТМО</t>
  </si>
  <si>
    <t>7813045547</t>
  </si>
  <si>
    <t>28454949</t>
  </si>
  <si>
    <t>ФГБНУ ВИР</t>
  </si>
  <si>
    <t>7812029408</t>
  </si>
  <si>
    <t>26361089</t>
  </si>
  <si>
    <t>ФГБОУ ВО "ГУМРФ имени адмирала С.О. Макарова"</t>
  </si>
  <si>
    <t>7805029012</t>
  </si>
  <si>
    <t>26422396</t>
  </si>
  <si>
    <t>ФГБОУ ВО ПГУПС</t>
  </si>
  <si>
    <t>7812009592</t>
  </si>
  <si>
    <t>28934747</t>
  </si>
  <si>
    <t>ФГБОУ ВПО "СПбГАВМ"</t>
  </si>
  <si>
    <t>7810232965</t>
  </si>
  <si>
    <t>26491915</t>
  </si>
  <si>
    <t>7804040077</t>
  </si>
  <si>
    <t>30903763</t>
  </si>
  <si>
    <t>ФГБУ "ЦЖКУ" МИНОБОРОНЫ РОССИИ</t>
  </si>
  <si>
    <t>7729314745</t>
  </si>
  <si>
    <t>770101001</t>
  </si>
  <si>
    <t>28436138</t>
  </si>
  <si>
    <t>ФГБУН Институт прикладной астрономии Российской академии наук</t>
  </si>
  <si>
    <t>7813045434</t>
  </si>
  <si>
    <t>28485475</t>
  </si>
  <si>
    <t>ФГКУ "Невский СЦ МЧС России"</t>
  </si>
  <si>
    <t>7817002417</t>
  </si>
  <si>
    <t>28508026</t>
  </si>
  <si>
    <t>ФКОУ ДПО Санкт-Петербургский ИПКР ФСИН России</t>
  </si>
  <si>
    <t>7820016787</t>
  </si>
  <si>
    <t>26361128</t>
  </si>
  <si>
    <t>Филиал "Северо-Западная ТЭЦ им. А.Г.Бориса" АО "Интер РАО - Электрогенерация"</t>
  </si>
  <si>
    <t>7704784450</t>
  </si>
  <si>
    <t>781443001</t>
  </si>
  <si>
    <t>30941480</t>
  </si>
  <si>
    <t>Филиал ФГБУ "ЦЖКУ" Минобороны России по ЗВО</t>
  </si>
  <si>
    <t>WARM</t>
  </si>
  <si>
    <t>29.04.2021</t>
  </si>
  <si>
    <t xml:space="preserve">№106ОПСПб </t>
  </si>
  <si>
    <t>197229, г. Санкт-Петербург, Юнтоловский пр-т, 49к6, п.8-н</t>
  </si>
  <si>
    <t>Кармин Алексей Андреевич</t>
  </si>
  <si>
    <t>Кузьмичева Людмила Михайловна</t>
  </si>
  <si>
    <t>начальник планово-экономического бюро генерации филиала  ООО "ЕвроСибЭнерго-РГ" "Нижегородский"</t>
  </si>
  <si>
    <t>243-04-09 (доб.21110)</t>
  </si>
  <si>
    <t>KurshakovaLM@volgaenergo.ru</t>
  </si>
  <si>
    <t>О</t>
  </si>
  <si>
    <t>город Санкт-Петербург, муниципальный округ Юнтолово (40326000);</t>
  </si>
  <si>
    <t>01.01.2022</t>
  </si>
  <si>
    <t>30.06.2022</t>
  </si>
  <si>
    <t>30.06.2021</t>
  </si>
  <si>
    <t>01.07.2021</t>
  </si>
  <si>
    <t>31.12.2021</t>
  </si>
  <si>
    <t>01.07.2022</t>
  </si>
  <si>
    <t>31.12.2022</t>
  </si>
  <si>
    <t>01.01.2023</t>
  </si>
  <si>
    <t>30.06.2023</t>
  </si>
  <si>
    <t>01.07.2023</t>
  </si>
  <si>
    <t>отсутствует</t>
  </si>
  <si>
    <t>https://portal.eias.ru/Portal/DownloadPage.aspx?type=12&amp;guid=2ea0f11c-fd0a-49b6-a44e-924785d98300</t>
  </si>
  <si>
    <t>21.12.2023 20:19:38</t>
  </si>
  <si>
    <t>31-05-2023 00:00:00</t>
  </si>
  <si>
    <t>АО "Завод "Реконд"</t>
  </si>
  <si>
    <t>01-07-1990 00:00:00</t>
  </si>
  <si>
    <t>01-02-2003 00:00:00</t>
  </si>
  <si>
    <t>01-03-2022 00:00:00</t>
  </si>
  <si>
    <t>АО "ЛКХП Кирова"</t>
  </si>
  <si>
    <t>Акционерное общество "Иван Федоров"</t>
  </si>
  <si>
    <t>01-08-2013 00:00:00</t>
  </si>
  <si>
    <t>15-07-2022 00:00:00</t>
  </si>
  <si>
    <t>30-08-2022 00:00:00</t>
  </si>
  <si>
    <t>06-09-2021 00:00:00</t>
  </si>
  <si>
    <t>11-07-2023 00:00:00</t>
  </si>
  <si>
    <t>30-12-2021 00:00:00</t>
  </si>
  <si>
    <t>13-03-2023 00:00:00</t>
  </si>
  <si>
    <t>08-02-2022 00:00:00</t>
  </si>
  <si>
    <t>22-09-2022 00:00:00</t>
  </si>
  <si>
    <t>785150001</t>
  </si>
  <si>
    <t>19-07-2023 00:00:00</t>
  </si>
  <si>
    <t>31598749</t>
  </si>
  <si>
    <t>ООО "ИТЭ"</t>
  </si>
  <si>
    <t>7447297114</t>
  </si>
  <si>
    <t>744701001</t>
  </si>
  <si>
    <t>09-10-2020 00:00:00</t>
  </si>
  <si>
    <t>05-05-2022 00:00:00</t>
  </si>
  <si>
    <t>31718234</t>
  </si>
  <si>
    <t>ООО "КТК"</t>
  </si>
  <si>
    <t>7817051911</t>
  </si>
  <si>
    <t>31586314</t>
  </si>
  <si>
    <t>ООО "Кожа СПб"</t>
  </si>
  <si>
    <t>7801706143</t>
  </si>
  <si>
    <t>09-11-2021 00:00:00</t>
  </si>
  <si>
    <t>21-10-2021 00:00:00</t>
  </si>
  <si>
    <t>02-02-2023 00:00:00</t>
  </si>
  <si>
    <t>12-10-2022 00:00:00</t>
  </si>
  <si>
    <t>31682805</t>
  </si>
  <si>
    <t>ООО "ТЕПЛОСВЕТЛОЭНЕРГО"</t>
  </si>
  <si>
    <t>7802932762</t>
  </si>
  <si>
    <t>18-11-2022 00:00:00</t>
  </si>
  <si>
    <t>31684265</t>
  </si>
  <si>
    <t>ООО "ТЭС"</t>
  </si>
  <si>
    <t>7842175269</t>
  </si>
  <si>
    <t>26-09-2019 00:00:00</t>
  </si>
  <si>
    <t>26-11-2021 00:00:00</t>
  </si>
  <si>
    <t>31635214</t>
  </si>
  <si>
    <t>ООО "Цветение вишни"</t>
  </si>
  <si>
    <t>7813232321</t>
  </si>
  <si>
    <t>31604737</t>
  </si>
  <si>
    <t>ООО УК "АСК"</t>
  </si>
  <si>
    <t>7801673850</t>
  </si>
  <si>
    <t>05-11-2019 00:00:00</t>
  </si>
  <si>
    <t>ФГАОУ ВО "СПбПУ"</t>
  </si>
  <si>
    <t>05-12-2023 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</si>
</sst>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quot;$&quot;#,##0_);[Red]\(&quot;$&quot;#,##0\)"/>
    <numFmt numFmtId="169" formatCode="#,##0.000"/>
    <numFmt numFmtId="170" formatCode="_-* #,##0.00[$€-1]_-;\-* #,##0.00[$€-1]_-;_-* &quot;-&quot;??[$€-1]_-"/>
    <numFmt numFmtId="171" formatCode="000000"/>
    <numFmt numFmtId="172" formatCode="#,##0.0"/>
    <numFmt numFmtId="173" formatCode="#,##0.0000"/>
  </numFmts>
  <fonts count="108">
    <font>
      <sz val="9"/>
      <color indexed="11"/>
      <name val="Tahoma"/>
      <family val="2"/>
      <charset val="204"/>
    </font>
    <font>
      <sz val="11"/>
      <color theme="1"/>
      <name val="Calibri"/>
      <family val="2"/>
      <charset val="204"/>
      <scheme val="minor"/>
    </font>
    <font>
      <sz val="10"/>
      <name val="Arial Cyr"/>
      <charset val="204"/>
    </font>
    <font>
      <sz val="10"/>
      <name val="Helv"/>
    </font>
    <font>
      <sz val="10"/>
      <name val="MS Sans Serif"/>
      <family val="2"/>
      <charset val="204"/>
    </font>
    <font>
      <sz val="8"/>
      <name val="Helv"/>
      <charset val="204"/>
    </font>
    <font>
      <sz val="9"/>
      <name val="Tahoma"/>
      <family val="2"/>
      <charset val="204"/>
    </font>
    <font>
      <sz val="12"/>
      <name val="Arial"/>
      <family val="2"/>
      <charset val="204"/>
    </font>
    <font>
      <b/>
      <sz val="9"/>
      <name val="Tahoma"/>
      <family val="2"/>
      <charset val="204"/>
    </font>
    <font>
      <sz val="8"/>
      <name val="Tahoma"/>
      <family val="2"/>
      <charset val="204"/>
    </font>
    <font>
      <sz val="8"/>
      <name val="Arial Cyr"/>
      <charset val="204"/>
    </font>
    <font>
      <sz val="9"/>
      <color indexed="9"/>
      <name val="Tahoma"/>
      <family val="2"/>
      <charset val="204"/>
    </font>
    <font>
      <b/>
      <u/>
      <sz val="9"/>
      <color indexed="12"/>
      <name val="Tahoma"/>
      <family val="2"/>
      <charset val="204"/>
    </font>
    <font>
      <sz val="11"/>
      <color indexed="62"/>
      <name val="Calibri"/>
      <family val="2"/>
      <charset val="204"/>
    </font>
    <font>
      <sz val="10"/>
      <color indexed="8"/>
      <name val="Tahoma"/>
      <family val="2"/>
      <charset val="204"/>
    </font>
    <font>
      <sz val="8"/>
      <name val="Palatino"/>
      <family val="1"/>
    </font>
    <font>
      <u/>
      <sz val="10"/>
      <color indexed="36"/>
      <name val="Arial Cyr"/>
      <charset val="204"/>
    </font>
    <font>
      <u/>
      <sz val="10"/>
      <color indexed="12"/>
      <name val="Arial Cyr"/>
      <charset val="204"/>
    </font>
    <font>
      <sz val="10"/>
      <name val="Tahoma"/>
      <family val="2"/>
      <charset val="204"/>
    </font>
    <font>
      <b/>
      <sz val="10"/>
      <name val="Tahoma"/>
      <family val="2"/>
      <charset val="204"/>
    </font>
    <font>
      <b/>
      <sz val="10"/>
      <color indexed="8"/>
      <name val="Tahoma"/>
      <family val="2"/>
      <charset val="204"/>
    </font>
    <font>
      <sz val="11"/>
      <color indexed="8"/>
      <name val="Calibri"/>
      <family val="2"/>
      <charset val="204"/>
    </font>
    <font>
      <sz val="9"/>
      <color indexed="10"/>
      <name val="Tahoma"/>
      <family val="2"/>
      <charset val="204"/>
    </font>
    <font>
      <sz val="11"/>
      <color indexed="8"/>
      <name val="Marlett"/>
      <charset val="2"/>
    </font>
    <font>
      <sz val="9"/>
      <name val="Courier New"/>
      <family val="3"/>
      <charset val="204"/>
    </font>
    <font>
      <sz val="16"/>
      <name val="Tahoma"/>
      <family val="2"/>
      <charset val="204"/>
    </font>
    <font>
      <sz val="16"/>
      <color indexed="9"/>
      <name val="Tahoma"/>
      <family val="2"/>
      <charset val="204"/>
    </font>
    <font>
      <b/>
      <sz val="14"/>
      <name val="Franklin Gothic Medium"/>
      <family val="2"/>
      <charset val="204"/>
    </font>
    <font>
      <b/>
      <sz val="9"/>
      <color indexed="62"/>
      <name val="Tahoma"/>
      <family val="2"/>
      <charset val="204"/>
    </font>
    <font>
      <sz val="9"/>
      <color indexed="55"/>
      <name val="Tahoma"/>
      <family val="2"/>
      <charset val="204"/>
    </font>
    <font>
      <sz val="8"/>
      <name val="Arial"/>
      <family val="2"/>
      <charset val="204"/>
    </font>
    <font>
      <b/>
      <u/>
      <sz val="9"/>
      <name val="Tahoma"/>
      <family val="2"/>
      <charset val="204"/>
    </font>
    <font>
      <sz val="11"/>
      <name val="Webdings2"/>
      <charset val="204"/>
    </font>
    <font>
      <sz val="11"/>
      <color indexed="55"/>
      <name val="Wingdings 2"/>
      <family val="1"/>
      <charset val="2"/>
    </font>
    <font>
      <sz val="9"/>
      <color indexed="8"/>
      <name val="Tahoma"/>
      <family val="2"/>
      <charset val="204"/>
    </font>
    <font>
      <b/>
      <sz val="9"/>
      <color indexed="8"/>
      <name val="Tahoma"/>
      <family val="2"/>
      <charset val="204"/>
    </font>
    <font>
      <u/>
      <sz val="9"/>
      <color indexed="12"/>
      <name val="Tahoma"/>
      <family val="2"/>
      <charset val="204"/>
    </font>
    <font>
      <sz val="9"/>
      <color indexed="11"/>
      <name val="Tahoma"/>
      <family val="2"/>
      <charset val="204"/>
    </font>
    <font>
      <sz val="11"/>
      <name val="Tahoma"/>
      <family val="2"/>
      <charset val="204"/>
    </font>
    <font>
      <sz val="10"/>
      <name val="Helv"/>
      <charset val="204"/>
    </font>
    <font>
      <sz val="9"/>
      <color indexed="62"/>
      <name val="Tahoma"/>
      <family val="2"/>
      <charset val="204"/>
    </font>
    <font>
      <sz val="11"/>
      <name val="Wingdings 2"/>
      <family val="1"/>
      <charset val="2"/>
    </font>
    <font>
      <b/>
      <sz val="9"/>
      <color indexed="9"/>
      <name val="Tahoma"/>
      <family val="2"/>
      <charset val="204"/>
    </font>
    <font>
      <b/>
      <u/>
      <sz val="9"/>
      <color indexed="62"/>
      <name val="Tahoma"/>
      <family val="2"/>
      <charset val="204"/>
    </font>
    <font>
      <sz val="11"/>
      <color indexed="8"/>
      <name val="Calibri"/>
      <family val="2"/>
      <charset val="204"/>
    </font>
    <font>
      <sz val="9"/>
      <color indexed="9"/>
      <name val="Tahoma"/>
      <family val="2"/>
      <charset val="204"/>
    </font>
    <font>
      <b/>
      <sz val="11"/>
      <color indexed="8"/>
      <name val="Calibri"/>
      <family val="2"/>
      <charset val="204"/>
    </font>
    <font>
      <sz val="9"/>
      <color indexed="23"/>
      <name val="Wingdings 2"/>
      <family val="1"/>
      <charset val="2"/>
    </font>
    <font>
      <sz val="10"/>
      <color indexed="11"/>
      <name val="Arial"/>
      <family val="2"/>
      <charset val="204"/>
    </font>
    <font>
      <sz val="12"/>
      <name val="Marlett"/>
      <charset val="2"/>
    </font>
    <font>
      <sz val="8"/>
      <color indexed="9"/>
      <name val="Tahoma"/>
      <family val="2"/>
      <charset val="204"/>
    </font>
    <font>
      <sz val="8"/>
      <color indexed="55"/>
      <name val="Tahoma"/>
      <family val="2"/>
      <charset val="204"/>
    </font>
    <font>
      <sz val="12"/>
      <color indexed="8"/>
      <name val="Tahoma"/>
      <family val="2"/>
      <charset val="204"/>
    </font>
    <font>
      <vertAlign val="superscript"/>
      <sz val="10"/>
      <name val="Tahoma"/>
      <family val="2"/>
      <charset val="204"/>
    </font>
    <font>
      <vertAlign val="superscript"/>
      <sz val="9"/>
      <name val="Tahoma"/>
      <family val="2"/>
      <charset val="204"/>
    </font>
    <font>
      <sz val="1"/>
      <color indexed="9"/>
      <name val="Tahoma"/>
      <family val="2"/>
      <charset val="204"/>
    </font>
    <font>
      <sz val="1"/>
      <name val="Tahoma"/>
      <family val="2"/>
      <charset val="204"/>
    </font>
    <font>
      <sz val="3"/>
      <name val="Tahoma"/>
      <family val="2"/>
      <charset val="204"/>
    </font>
    <font>
      <sz val="3"/>
      <color indexed="9"/>
      <name val="Tahoma"/>
      <family val="2"/>
      <charset val="204"/>
    </font>
    <font>
      <sz val="3"/>
      <color indexed="10"/>
      <name val="Tahoma"/>
      <family val="2"/>
      <charset val="204"/>
    </font>
    <font>
      <sz val="3"/>
      <color indexed="11"/>
      <name val="Tahoma"/>
      <family val="2"/>
      <charset val="204"/>
    </font>
    <font>
      <sz val="3"/>
      <color indexed="60"/>
      <name val="Tahoma"/>
      <family val="2"/>
      <charset val="204"/>
    </font>
    <font>
      <b/>
      <sz val="3"/>
      <name val="Tahoma"/>
      <family val="2"/>
      <charset val="204"/>
    </font>
    <font>
      <sz val="22"/>
      <name val="Tahoma"/>
      <family val="2"/>
      <charset val="204"/>
    </font>
    <font>
      <b/>
      <sz val="22"/>
      <name val="Tahoma"/>
      <family val="2"/>
      <charset val="204"/>
    </font>
    <font>
      <b/>
      <sz val="18"/>
      <name val="Tahoma"/>
      <family val="2"/>
      <charset val="204"/>
    </font>
    <font>
      <sz val="18"/>
      <name val="Tahoma"/>
      <family val="2"/>
      <charset val="204"/>
    </font>
    <font>
      <sz val="18"/>
      <color indexed="11"/>
      <name val="Tahoma"/>
      <family val="2"/>
      <charset val="204"/>
    </font>
    <font>
      <sz val="11"/>
      <color indexed="11"/>
      <name val="Tahoma"/>
      <family val="2"/>
      <charset val="204"/>
    </font>
    <font>
      <u/>
      <sz val="9"/>
      <color rgb="FF333399"/>
      <name val="Tahoma"/>
      <family val="2"/>
      <charset val="204"/>
    </font>
    <font>
      <sz val="11"/>
      <color theme="1"/>
      <name val="Calibri"/>
      <family val="2"/>
      <charset val="204"/>
      <scheme val="minor"/>
    </font>
    <font>
      <sz val="11"/>
      <color theme="1"/>
      <name val="Calibri"/>
      <family val="2"/>
      <scheme val="minor"/>
    </font>
    <font>
      <sz val="9"/>
      <color theme="0"/>
      <name val="Tahoma"/>
      <family val="2"/>
      <charset val="204"/>
    </font>
    <font>
      <sz val="11"/>
      <color theme="0"/>
      <name val="Webdings2"/>
      <charset val="204"/>
    </font>
    <font>
      <sz val="1"/>
      <color theme="0"/>
      <name val="Tahoma"/>
      <family val="2"/>
      <charset val="204"/>
    </font>
    <font>
      <sz val="1"/>
      <color theme="0" tint="-4.9989318521683403E-2"/>
      <name val="Tahoma"/>
      <family val="2"/>
      <charset val="204"/>
    </font>
    <font>
      <b/>
      <sz val="1"/>
      <color theme="0"/>
      <name val="Calibri"/>
      <family val="2"/>
      <charset val="204"/>
    </font>
    <font>
      <sz val="12"/>
      <color theme="0"/>
      <name val="Tahoma"/>
      <family val="2"/>
      <charset val="204"/>
    </font>
    <font>
      <sz val="8"/>
      <color theme="1"/>
      <name val="Tahoma"/>
      <family val="2"/>
      <charset val="204"/>
    </font>
    <font>
      <b/>
      <sz val="9"/>
      <color rgb="FFC00000"/>
      <name val="Tahoma"/>
      <family val="2"/>
      <charset val="204"/>
    </font>
    <font>
      <sz val="9"/>
      <color rgb="FFBCBCBC"/>
      <name val="Tahoma"/>
      <family val="2"/>
      <charset val="204"/>
    </font>
    <font>
      <sz val="15"/>
      <color theme="0"/>
      <name val="Tahoma"/>
      <family val="2"/>
      <charset val="204"/>
    </font>
    <font>
      <sz val="9"/>
      <color rgb="FFFF0000"/>
      <name val="Tahoma"/>
      <family val="2"/>
      <charset val="204"/>
    </font>
    <font>
      <sz val="5"/>
      <color rgb="FFFF0000"/>
      <name val="Tahoma"/>
      <family val="2"/>
      <charset val="204"/>
    </font>
    <font>
      <sz val="11"/>
      <color theme="0"/>
      <name val="Wingdings 2"/>
      <family val="1"/>
      <charset val="2"/>
    </font>
    <font>
      <sz val="5"/>
      <color theme="0"/>
      <name val="Tahoma"/>
      <family val="2"/>
      <charset val="204"/>
    </font>
    <font>
      <b/>
      <sz val="9"/>
      <color theme="0"/>
      <name val="Tahoma"/>
      <family val="2"/>
      <charset val="204"/>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
      <color indexed="11"/>
      <name val="Tahoma"/>
      <family val="2"/>
      <charset val="204"/>
    </font>
    <font>
      <sz val="15"/>
      <name val="Tahoma"/>
      <family val="2"/>
      <charset val="204"/>
    </font>
    <font>
      <sz val="15"/>
      <color indexed="11"/>
      <name val="Tahoma"/>
      <family val="2"/>
      <charset val="204"/>
    </font>
    <font>
      <sz val="1"/>
      <name val="Webdings2"/>
      <charset val="204"/>
    </font>
    <font>
      <b/>
      <sz val="1"/>
      <name val="Tahoma"/>
      <family val="2"/>
      <charset val="204"/>
    </font>
    <font>
      <sz val="1"/>
      <color indexed="10"/>
      <name val="Tahoma"/>
      <family val="2"/>
      <charset val="204"/>
    </font>
  </fonts>
  <fills count="45">
    <fill>
      <patternFill patternType="none"/>
    </fill>
    <fill>
      <patternFill patternType="gray125"/>
    </fill>
    <fill>
      <patternFill patternType="solid">
        <fgColor indexed="43"/>
        <bgColor indexed="64"/>
      </patternFill>
    </fill>
    <fill>
      <patternFill patternType="solid">
        <fgColor indexed="22"/>
      </patternFill>
    </fill>
    <fill>
      <patternFill patternType="solid">
        <fgColor indexed="55"/>
        <bgColor indexed="64"/>
      </patternFill>
    </fill>
    <fill>
      <patternFill patternType="solid">
        <fgColor indexed="47"/>
      </patternFill>
    </fill>
    <fill>
      <patternFill patternType="solid">
        <fgColor indexed="11"/>
        <bgColor indexed="64"/>
      </patternFill>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indexed="29"/>
        <bgColor indexed="64"/>
      </patternFill>
    </fill>
    <fill>
      <patternFill patternType="solid">
        <fgColor indexed="44"/>
        <bgColor indexed="64"/>
      </patternFill>
    </fill>
    <fill>
      <patternFill patternType="solid">
        <fgColor indexed="65"/>
        <bgColor indexed="64"/>
      </patternFill>
    </fill>
    <fill>
      <patternFill patternType="lightDown">
        <fgColor indexed="22"/>
      </patternFill>
    </fill>
    <fill>
      <patternFill patternType="solid">
        <fgColor indexed="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8">
    <border>
      <left/>
      <right/>
      <top/>
      <bottom/>
      <diagonal/>
    </border>
    <border>
      <left style="thin">
        <color indexed="23"/>
      </left>
      <right style="thin">
        <color indexed="23"/>
      </right>
      <top style="thin">
        <color indexed="23"/>
      </top>
      <bottom style="thin">
        <color indexed="23"/>
      </bottom>
      <diagonal/>
    </border>
    <border>
      <left style="thick">
        <color indexed="23"/>
      </left>
      <right style="thick">
        <color indexed="23"/>
      </right>
      <top style="thick">
        <color indexed="23"/>
      </top>
      <bottom style="thick">
        <color indexed="23"/>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style="thin">
        <color indexed="23"/>
      </right>
      <top/>
      <bottom style="thin">
        <color indexed="23"/>
      </bottom>
      <diagonal/>
    </border>
    <border>
      <left/>
      <right/>
      <top/>
      <bottom style="thin">
        <color indexed="23"/>
      </bottom>
      <diagonal/>
    </border>
    <border>
      <left style="thin">
        <color indexed="23"/>
      </left>
      <right/>
      <top/>
      <bottom style="thin">
        <color indexed="23"/>
      </bottom>
      <diagonal/>
    </border>
    <border>
      <left/>
      <right style="thin">
        <color indexed="23"/>
      </right>
      <top/>
      <bottom/>
      <diagonal/>
    </border>
    <border>
      <left style="thin">
        <color indexed="23"/>
      </left>
      <right/>
      <top/>
      <bottom/>
      <diagonal/>
    </border>
    <border>
      <left style="thin">
        <color indexed="63"/>
      </left>
      <right style="thin">
        <color indexed="63"/>
      </right>
      <top style="thin">
        <color indexed="63"/>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22"/>
      </top>
      <bottom style="thin">
        <color indexed="22"/>
      </bottom>
      <diagonal/>
    </border>
    <border>
      <left style="thin">
        <color indexed="22"/>
      </left>
      <right style="thin">
        <color indexed="22"/>
      </right>
      <top style="thin">
        <color indexed="22"/>
      </top>
      <bottom/>
      <diagonal/>
    </border>
    <border>
      <left/>
      <right/>
      <top/>
      <bottom style="thin">
        <color indexed="22"/>
      </bottom>
      <diagonal/>
    </border>
    <border>
      <left/>
      <right style="thin">
        <color indexed="22"/>
      </right>
      <top/>
      <bottom style="thin">
        <color indexed="22"/>
      </bottom>
      <diagonal/>
    </border>
    <border>
      <left style="thin">
        <color indexed="22"/>
      </left>
      <right/>
      <top style="thin">
        <color indexed="22"/>
      </top>
      <bottom/>
      <diagonal/>
    </border>
    <border>
      <left/>
      <right style="thin">
        <color indexed="22"/>
      </right>
      <top/>
      <bottom/>
      <diagonal/>
    </border>
    <border>
      <left/>
      <right style="thin">
        <color indexed="22"/>
      </right>
      <top style="thin">
        <color indexed="22"/>
      </top>
      <bottom/>
      <diagonal/>
    </border>
    <border>
      <left/>
      <right/>
      <top style="dotted">
        <color indexed="64"/>
      </top>
      <bottom style="dotted">
        <color indexed="64"/>
      </bottom>
      <diagonal/>
    </border>
    <border>
      <left/>
      <right/>
      <top style="thin">
        <color indexed="22"/>
      </top>
      <bottom/>
      <diagonal/>
    </border>
    <border>
      <left style="thin">
        <color indexed="22"/>
      </left>
      <right/>
      <top/>
      <bottom/>
      <diagonal/>
    </border>
    <border>
      <left style="thin">
        <color indexed="22"/>
      </left>
      <right/>
      <top/>
      <bottom style="thin">
        <color indexed="22"/>
      </bottom>
      <diagonal/>
    </border>
    <border>
      <left style="thin">
        <color indexed="22"/>
      </left>
      <right style="thin">
        <color indexed="22"/>
      </right>
      <top/>
      <bottom style="thin">
        <color indexed="22"/>
      </bottom>
      <diagonal/>
    </border>
    <border>
      <left style="thin">
        <color indexed="55"/>
      </left>
      <right/>
      <top/>
      <bottom/>
      <diagonal/>
    </border>
    <border>
      <left style="thin">
        <color indexed="22"/>
      </left>
      <right style="thin">
        <color indexed="22"/>
      </right>
      <top/>
      <bottom/>
      <diagonal/>
    </border>
    <border>
      <left style="thin">
        <color rgb="FFD3DBDB"/>
      </left>
      <right style="thin">
        <color rgb="FFD3DBDB"/>
      </right>
      <top style="thin">
        <color rgb="FFD3DBDB"/>
      </top>
      <bottom style="thin">
        <color rgb="FFD3DBDB"/>
      </bottom>
      <diagonal/>
    </border>
    <border>
      <left style="thin">
        <color rgb="FFD3DBDB"/>
      </left>
      <right/>
      <top style="thin">
        <color rgb="FFD3DBDB"/>
      </top>
      <bottom style="thin">
        <color rgb="FFD3DBDB"/>
      </bottom>
      <diagonal/>
    </border>
    <border>
      <left/>
      <right/>
      <top style="thin">
        <color rgb="FFD3DBDB"/>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BCBCBC"/>
      </left>
      <right/>
      <top style="thin">
        <color rgb="FFBCBCBC"/>
      </top>
      <bottom style="thin">
        <color rgb="FFBCBCBC"/>
      </bottom>
      <diagonal/>
    </border>
    <border>
      <left/>
      <right/>
      <top style="thin">
        <color rgb="FFBCBCBC"/>
      </top>
      <bottom style="thin">
        <color rgb="FFBCBCBC"/>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D3DBDB"/>
      </top>
      <bottom style="thin">
        <color rgb="FFD3DBDB"/>
      </bottom>
      <diagonal/>
    </border>
    <border>
      <left/>
      <right/>
      <top/>
      <bottom style="thin">
        <color rgb="FFD3DBDB"/>
      </bottom>
      <diagonal/>
    </border>
    <border>
      <left style="thin">
        <color indexed="22"/>
      </left>
      <right style="thin">
        <color indexed="22"/>
      </right>
      <top style="thin">
        <color indexed="22"/>
      </top>
      <bottom style="double">
        <color indexed="55"/>
      </bottom>
      <diagonal/>
    </border>
  </borders>
  <cellStyleXfs count="102">
    <xf numFmtId="49" fontId="0" fillId="0" borderId="0" applyBorder="0">
      <alignment vertical="top"/>
    </xf>
    <xf numFmtId="0" fontId="3" fillId="0" borderId="0"/>
    <xf numFmtId="170" fontId="3" fillId="0" borderId="0"/>
    <xf numFmtId="0" fontId="39" fillId="0" borderId="0"/>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168" fontId="4" fillId="0" borderId="0" applyFont="0" applyFill="0" applyBorder="0" applyAlignment="0" applyProtection="0"/>
    <xf numFmtId="172" fontId="6" fillId="2" borderId="0">
      <protection locked="0"/>
    </xf>
    <xf numFmtId="0" fontId="15" fillId="0" borderId="0" applyFill="0" applyBorder="0" applyProtection="0">
      <alignment vertical="center"/>
    </xf>
    <xf numFmtId="169" fontId="6" fillId="2" borderId="0">
      <protection locked="0"/>
    </xf>
    <xf numFmtId="173" fontId="6" fillId="2" borderId="0">
      <protection locked="0"/>
    </xf>
    <xf numFmtId="0" fontId="16" fillId="0" borderId="0" applyNumberFormat="0" applyFill="0" applyBorder="0" applyAlignment="0" applyProtection="0">
      <alignment vertical="top"/>
      <protection locked="0"/>
    </xf>
    <xf numFmtId="0" fontId="18" fillId="3" borderId="1" applyNumberFormat="0" applyAlignment="0"/>
    <xf numFmtId="0" fontId="17" fillId="0" borderId="0" applyNumberFormat="0" applyFill="0" applyBorder="0" applyAlignment="0" applyProtection="0">
      <alignment vertical="top"/>
      <protection locked="0"/>
    </xf>
    <xf numFmtId="0" fontId="7" fillId="0" borderId="0" applyNumberFormat="0" applyFill="0" applyBorder="0" applyAlignment="0" applyProtection="0"/>
    <xf numFmtId="0" fontId="5" fillId="0" borderId="0"/>
    <xf numFmtId="0" fontId="15" fillId="0" borderId="0" applyFill="0" applyBorder="0" applyProtection="0">
      <alignment vertical="center"/>
    </xf>
    <xf numFmtId="0" fontId="15" fillId="0" borderId="0" applyFill="0" applyBorder="0" applyProtection="0">
      <alignment vertical="center"/>
    </xf>
    <xf numFmtId="49" fontId="38" fillId="4" borderId="2" applyNumberFormat="0">
      <alignment horizontal="center" vertical="center"/>
    </xf>
    <xf numFmtId="0" fontId="13" fillId="5" borderId="1" applyNumberFormat="0" applyAlignment="0" applyProtection="0"/>
    <xf numFmtId="0" fontId="69"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27" fillId="0" borderId="0" applyBorder="0">
      <alignment horizontal="center" vertical="center" wrapText="1"/>
    </xf>
    <xf numFmtId="0" fontId="8" fillId="0" borderId="3" applyBorder="0">
      <alignment horizontal="center" vertical="center" wrapText="1"/>
    </xf>
    <xf numFmtId="4" fontId="6" fillId="2" borderId="4" applyBorder="0">
      <alignment horizontal="right"/>
    </xf>
    <xf numFmtId="49" fontId="6" fillId="0" borderId="0" applyBorder="0">
      <alignment vertical="top"/>
    </xf>
    <xf numFmtId="0" fontId="21" fillId="0" borderId="0"/>
    <xf numFmtId="0" fontId="70" fillId="0" borderId="0"/>
    <xf numFmtId="0" fontId="71" fillId="0" borderId="0"/>
    <xf numFmtId="0" fontId="2" fillId="0" borderId="0"/>
    <xf numFmtId="0" fontId="37" fillId="6" borderId="0" applyNumberFormat="0" applyBorder="0" applyAlignment="0">
      <alignment horizontal="left" vertical="center"/>
    </xf>
    <xf numFmtId="49" fontId="6" fillId="0" borderId="0" applyBorder="0">
      <alignment vertical="top"/>
    </xf>
    <xf numFmtId="49" fontId="37" fillId="0" borderId="0" applyBorder="0">
      <alignment vertical="top"/>
    </xf>
    <xf numFmtId="49" fontId="6" fillId="6" borderId="0" applyBorder="0">
      <alignment vertical="top"/>
    </xf>
    <xf numFmtId="49" fontId="34" fillId="7" borderId="0" applyBorder="0">
      <alignment vertical="top"/>
    </xf>
    <xf numFmtId="0" fontId="2" fillId="0" borderId="0"/>
    <xf numFmtId="49" fontId="6" fillId="0" borderId="0" applyBorder="0">
      <alignment vertical="top"/>
    </xf>
    <xf numFmtId="0" fontId="21" fillId="0" borderId="0"/>
    <xf numFmtId="49" fontId="6" fillId="0" borderId="0" applyBorder="0">
      <alignment vertical="top"/>
    </xf>
    <xf numFmtId="0" fontId="2" fillId="0" borderId="0"/>
    <xf numFmtId="49" fontId="6" fillId="0" borderId="0" applyBorder="0">
      <alignment vertical="top"/>
    </xf>
    <xf numFmtId="0" fontId="2" fillId="0" borderId="0"/>
    <xf numFmtId="0" fontId="6" fillId="0" borderId="0">
      <alignment horizontal="left" vertical="center"/>
    </xf>
    <xf numFmtId="0" fontId="2" fillId="0" borderId="0"/>
    <xf numFmtId="0" fontId="2" fillId="0" borderId="0"/>
    <xf numFmtId="0" fontId="21" fillId="0" borderId="0"/>
    <xf numFmtId="0" fontId="87" fillId="0" borderId="0" applyNumberFormat="0" applyFill="0" applyBorder="0" applyAlignment="0" applyProtection="0"/>
    <xf numFmtId="0" fontId="88" fillId="0" borderId="36" applyNumberFormat="0" applyFill="0" applyAlignment="0" applyProtection="0"/>
    <xf numFmtId="0" fontId="89" fillId="0" borderId="37" applyNumberFormat="0" applyFill="0" applyAlignment="0" applyProtection="0"/>
    <xf numFmtId="0" fontId="90" fillId="0" borderId="38" applyNumberFormat="0" applyFill="0" applyAlignment="0" applyProtection="0"/>
    <xf numFmtId="0" fontId="90" fillId="0" borderId="0" applyNumberFormat="0" applyFill="0" applyBorder="0" applyAlignment="0" applyProtection="0"/>
    <xf numFmtId="0" fontId="91" fillId="15" borderId="0" applyNumberFormat="0" applyBorder="0" applyAlignment="0" applyProtection="0"/>
    <xf numFmtId="0" fontId="92" fillId="16" borderId="0" applyNumberFormat="0" applyBorder="0" applyAlignment="0" applyProtection="0"/>
    <xf numFmtId="0" fontId="93" fillId="17" borderId="0" applyNumberFormat="0" applyBorder="0" applyAlignment="0" applyProtection="0"/>
    <xf numFmtId="0" fontId="94" fillId="18" borderId="39" applyNumberFormat="0" applyAlignment="0" applyProtection="0"/>
    <xf numFmtId="0" fontId="95" fillId="18" borderId="40" applyNumberFormat="0" applyAlignment="0" applyProtection="0"/>
    <xf numFmtId="0" fontId="96" fillId="0" borderId="41" applyNumberFormat="0" applyFill="0" applyAlignment="0" applyProtection="0"/>
    <xf numFmtId="0" fontId="97" fillId="19" borderId="42" applyNumberFormat="0" applyAlignment="0" applyProtection="0"/>
    <xf numFmtId="0" fontId="98" fillId="0" borderId="0" applyNumberFormat="0" applyFill="0" applyBorder="0" applyAlignment="0" applyProtection="0"/>
    <xf numFmtId="0" fontId="37" fillId="20" borderId="43" applyNumberFormat="0" applyFont="0" applyAlignment="0" applyProtection="0"/>
    <xf numFmtId="0" fontId="99" fillId="0" borderId="0" applyNumberFormat="0" applyFill="0" applyBorder="0" applyAlignment="0" applyProtection="0"/>
    <xf numFmtId="0" fontId="100" fillId="0" borderId="44" applyNumberFormat="0" applyFill="0" applyAlignment="0" applyProtection="0"/>
    <xf numFmtId="0" fontId="101" fillId="21" borderId="0" applyNumberFormat="0" applyBorder="0" applyAlignment="0" applyProtection="0"/>
    <xf numFmtId="0" fontId="70" fillId="22" borderId="0" applyNumberFormat="0" applyBorder="0" applyAlignment="0" applyProtection="0"/>
    <xf numFmtId="0" fontId="70" fillId="23" borderId="0" applyNumberFormat="0" applyBorder="0" applyAlignment="0" applyProtection="0"/>
    <xf numFmtId="0" fontId="101" fillId="24" borderId="0" applyNumberFormat="0" applyBorder="0" applyAlignment="0" applyProtection="0"/>
    <xf numFmtId="0" fontId="101" fillId="25" borderId="0" applyNumberFormat="0" applyBorder="0" applyAlignment="0" applyProtection="0"/>
    <xf numFmtId="0" fontId="70" fillId="26" borderId="0" applyNumberFormat="0" applyBorder="0" applyAlignment="0" applyProtection="0"/>
    <xf numFmtId="0" fontId="70" fillId="27" borderId="0" applyNumberFormat="0" applyBorder="0" applyAlignment="0" applyProtection="0"/>
    <xf numFmtId="0" fontId="101" fillId="28" borderId="0" applyNumberFormat="0" applyBorder="0" applyAlignment="0" applyProtection="0"/>
    <xf numFmtId="0" fontId="101" fillId="29" borderId="0" applyNumberFormat="0" applyBorder="0" applyAlignment="0" applyProtection="0"/>
    <xf numFmtId="0" fontId="70" fillId="30" borderId="0" applyNumberFormat="0" applyBorder="0" applyAlignment="0" applyProtection="0"/>
    <xf numFmtId="0" fontId="70" fillId="31" borderId="0" applyNumberFormat="0" applyBorder="0" applyAlignment="0" applyProtection="0"/>
    <xf numFmtId="0" fontId="101" fillId="32" borderId="0" applyNumberFormat="0" applyBorder="0" applyAlignment="0" applyProtection="0"/>
    <xf numFmtId="0" fontId="101" fillId="33" borderId="0" applyNumberFormat="0" applyBorder="0" applyAlignment="0" applyProtection="0"/>
    <xf numFmtId="0" fontId="70" fillId="34" borderId="0" applyNumberFormat="0" applyBorder="0" applyAlignment="0" applyProtection="0"/>
    <xf numFmtId="0" fontId="70" fillId="35" borderId="0" applyNumberFormat="0" applyBorder="0" applyAlignment="0" applyProtection="0"/>
    <xf numFmtId="0" fontId="101" fillId="36" borderId="0" applyNumberFormat="0" applyBorder="0" applyAlignment="0" applyProtection="0"/>
    <xf numFmtId="0" fontId="101" fillId="37" borderId="0" applyNumberFormat="0" applyBorder="0" applyAlignment="0" applyProtection="0"/>
    <xf numFmtId="0" fontId="70" fillId="38" borderId="0" applyNumberFormat="0" applyBorder="0" applyAlignment="0" applyProtection="0"/>
    <xf numFmtId="0" fontId="70" fillId="39" borderId="0" applyNumberFormat="0" applyBorder="0" applyAlignment="0" applyProtection="0"/>
    <xf numFmtId="0" fontId="101" fillId="40" borderId="0" applyNumberFormat="0" applyBorder="0" applyAlignment="0" applyProtection="0"/>
    <xf numFmtId="0" fontId="101" fillId="41" borderId="0" applyNumberFormat="0" applyBorder="0" applyAlignment="0" applyProtection="0"/>
    <xf numFmtId="0" fontId="70" fillId="42" borderId="0" applyNumberFormat="0" applyBorder="0" applyAlignment="0" applyProtection="0"/>
    <xf numFmtId="0" fontId="70" fillId="43" borderId="0" applyNumberFormat="0" applyBorder="0" applyAlignment="0" applyProtection="0"/>
    <xf numFmtId="0" fontId="101" fillId="44" borderId="0" applyNumberFormat="0" applyBorder="0" applyAlignment="0" applyProtection="0"/>
    <xf numFmtId="167" fontId="37" fillId="0" borderId="0" applyFont="0" applyFill="0" applyBorder="0" applyAlignment="0" applyProtection="0"/>
    <xf numFmtId="165" fontId="37" fillId="0" borderId="0" applyFont="0" applyFill="0" applyBorder="0" applyAlignment="0" applyProtection="0"/>
    <xf numFmtId="166" fontId="37" fillId="0" borderId="0" applyFont="0" applyFill="0" applyBorder="0" applyAlignment="0" applyProtection="0"/>
    <xf numFmtId="164" fontId="37" fillId="0" borderId="0" applyFont="0" applyFill="0" applyBorder="0" applyAlignment="0" applyProtection="0"/>
    <xf numFmtId="9" fontId="37" fillId="0" borderId="0" applyFont="0" applyFill="0" applyBorder="0" applyAlignment="0" applyProtection="0"/>
    <xf numFmtId="0" fontId="1" fillId="0" borderId="0"/>
  </cellStyleXfs>
  <cellXfs count="1419">
    <xf numFmtId="49" fontId="0" fillId="0" borderId="0" xfId="0">
      <alignment vertical="top"/>
    </xf>
    <xf numFmtId="0" fontId="54" fillId="0" borderId="0" xfId="54" applyFont="1" applyFill="1" applyAlignment="1" applyProtection="1">
      <alignment vertical="top" wrapText="1"/>
    </xf>
    <xf numFmtId="49" fontId="6" fillId="0" borderId="0" xfId="0" applyFont="1" applyProtection="1">
      <alignment vertical="top"/>
    </xf>
    <xf numFmtId="49" fontId="0" fillId="0" borderId="0" xfId="0" applyProtection="1">
      <alignment vertical="top"/>
    </xf>
    <xf numFmtId="49" fontId="6" fillId="8" borderId="4" xfId="0" applyFont="1" applyFill="1" applyBorder="1" applyAlignment="1" applyProtection="1">
      <alignment horizontal="center" vertical="top"/>
    </xf>
    <xf numFmtId="49" fontId="0" fillId="0" borderId="0" xfId="0" applyNumberFormat="1" applyProtection="1">
      <alignment vertical="top"/>
    </xf>
    <xf numFmtId="49" fontId="6" fillId="0" borderId="0" xfId="0" applyNumberFormat="1" applyFont="1" applyAlignment="1" applyProtection="1">
      <alignment vertical="top" wrapText="1"/>
    </xf>
    <xf numFmtId="49" fontId="6" fillId="0" borderId="0" xfId="0" applyNumberFormat="1" applyFont="1" applyAlignment="1" applyProtection="1">
      <alignment vertical="center" wrapText="1"/>
    </xf>
    <xf numFmtId="49" fontId="6" fillId="0" borderId="0" xfId="50" applyFont="1" applyAlignment="1" applyProtection="1">
      <alignment vertical="center" wrapText="1"/>
    </xf>
    <xf numFmtId="49" fontId="11" fillId="0" borderId="0" xfId="50" applyFont="1" applyAlignment="1" applyProtection="1">
      <alignment vertical="center"/>
    </xf>
    <xf numFmtId="0" fontId="11" fillId="0" borderId="0" xfId="49" applyFont="1" applyAlignment="1" applyProtection="1">
      <alignment horizontal="center" vertical="center" wrapText="1"/>
    </xf>
    <xf numFmtId="0" fontId="6" fillId="0" borderId="0" xfId="49" applyFont="1" applyAlignment="1" applyProtection="1">
      <alignment vertical="center" wrapText="1"/>
    </xf>
    <xf numFmtId="0" fontId="6" fillId="0" borderId="0" xfId="49" applyFont="1" applyAlignment="1" applyProtection="1">
      <alignment horizontal="left" vertical="center" wrapText="1"/>
    </xf>
    <xf numFmtId="0" fontId="6" fillId="0" borderId="0" xfId="49" applyFont="1" applyProtection="1"/>
    <xf numFmtId="0" fontId="6" fillId="7" borderId="0" xfId="49" applyFont="1" applyFill="1" applyBorder="1" applyProtection="1"/>
    <xf numFmtId="0" fontId="24" fillId="0" borderId="0" xfId="49" applyFont="1"/>
    <xf numFmtId="49" fontId="6" fillId="0" borderId="0" xfId="46" applyFont="1" applyProtection="1">
      <alignment vertical="top"/>
    </xf>
    <xf numFmtId="49" fontId="6" fillId="0" borderId="0" xfId="46" applyProtection="1">
      <alignment vertical="top"/>
    </xf>
    <xf numFmtId="0" fontId="11" fillId="0" borderId="0" xfId="52" applyFont="1" applyAlignment="1" applyProtection="1">
      <alignment vertical="center" wrapText="1"/>
    </xf>
    <xf numFmtId="0" fontId="22" fillId="0" borderId="0" xfId="52" applyFont="1" applyAlignment="1" applyProtection="1">
      <alignment vertical="center" wrapText="1"/>
    </xf>
    <xf numFmtId="0" fontId="6" fillId="7" borderId="0" xfId="52" applyFont="1" applyFill="1" applyBorder="1" applyAlignment="1" applyProtection="1">
      <alignment vertical="center" wrapText="1"/>
    </xf>
    <xf numFmtId="0" fontId="6" fillId="0" borderId="0" xfId="52" applyFont="1" applyAlignment="1" applyProtection="1">
      <alignment horizontal="center" vertical="center" wrapText="1"/>
    </xf>
    <xf numFmtId="0" fontId="6" fillId="0" borderId="0" xfId="52" applyFont="1" applyAlignment="1" applyProtection="1">
      <alignment vertical="center" wrapText="1"/>
    </xf>
    <xf numFmtId="0" fontId="25" fillId="7" borderId="0" xfId="52" applyFont="1" applyFill="1" applyBorder="1" applyAlignment="1" applyProtection="1">
      <alignment vertical="center" wrapText="1"/>
    </xf>
    <xf numFmtId="0" fontId="6" fillId="7" borderId="0" xfId="52" applyFont="1" applyFill="1" applyBorder="1" applyAlignment="1" applyProtection="1">
      <alignment horizontal="right" vertical="center" wrapText="1" indent="1"/>
    </xf>
    <xf numFmtId="0" fontId="11" fillId="7" borderId="0" xfId="52" applyNumberFormat="1" applyFont="1" applyFill="1" applyBorder="1" applyAlignment="1" applyProtection="1">
      <alignment horizontal="center" vertical="center" wrapText="1"/>
    </xf>
    <xf numFmtId="0" fontId="6" fillId="7" borderId="0" xfId="52" applyFont="1" applyFill="1" applyBorder="1" applyAlignment="1" applyProtection="1">
      <alignment horizontal="center" vertical="center" wrapText="1"/>
    </xf>
    <xf numFmtId="0" fontId="22" fillId="0" borderId="0" xfId="52" applyFont="1" applyAlignment="1" applyProtection="1">
      <alignment horizontal="center" vertical="center" wrapText="1"/>
    </xf>
    <xf numFmtId="0" fontId="26" fillId="7" borderId="0" xfId="52" applyNumberFormat="1" applyFont="1" applyFill="1" applyBorder="1" applyAlignment="1" applyProtection="1">
      <alignment horizontal="center" vertical="center" wrapText="1"/>
    </xf>
    <xf numFmtId="0" fontId="6" fillId="7" borderId="0" xfId="52" applyNumberFormat="1" applyFont="1" applyFill="1" applyBorder="1" applyAlignment="1" applyProtection="1">
      <alignment horizontal="right" vertical="center" wrapText="1" indent="1"/>
    </xf>
    <xf numFmtId="0" fontId="6" fillId="0" borderId="0" xfId="52" applyFont="1" applyFill="1" applyAlignment="1" applyProtection="1">
      <alignment vertical="center"/>
    </xf>
    <xf numFmtId="49" fontId="6" fillId="7" borderId="0" xfId="52" applyNumberFormat="1" applyFont="1" applyFill="1" applyBorder="1" applyAlignment="1" applyProtection="1">
      <alignment horizontal="right" vertical="center" wrapText="1" indent="1"/>
    </xf>
    <xf numFmtId="49" fontId="25" fillId="7" borderId="0" xfId="52" applyNumberFormat="1" applyFont="1" applyFill="1" applyBorder="1" applyAlignment="1" applyProtection="1">
      <alignment horizontal="center" vertical="center" wrapText="1"/>
    </xf>
    <xf numFmtId="49" fontId="6" fillId="9" borderId="5" xfId="52" applyNumberFormat="1" applyFont="1" applyFill="1" applyBorder="1" applyAlignment="1" applyProtection="1">
      <alignment horizontal="center" vertical="center" wrapText="1"/>
      <protection locked="0"/>
    </xf>
    <xf numFmtId="49" fontId="0" fillId="10" borderId="0" xfId="0" applyFill="1" applyProtection="1">
      <alignment vertical="top"/>
    </xf>
    <xf numFmtId="0" fontId="6" fillId="0" borderId="0" xfId="54" applyFont="1" applyFill="1" applyAlignment="1" applyProtection="1">
      <alignment vertical="center" wrapText="1"/>
    </xf>
    <xf numFmtId="0" fontId="22" fillId="0" borderId="0" xfId="52" applyNumberFormat="1" applyFont="1" applyFill="1" applyBorder="1" applyAlignment="1" applyProtection="1">
      <alignment horizontal="center" vertical="top" wrapText="1"/>
    </xf>
    <xf numFmtId="0" fontId="0" fillId="7" borderId="0" xfId="52" applyFont="1" applyFill="1" applyBorder="1" applyAlignment="1" applyProtection="1">
      <alignment horizontal="center" vertical="center" wrapText="1"/>
    </xf>
    <xf numFmtId="49" fontId="0" fillId="7" borderId="0" xfId="52" applyNumberFormat="1" applyFont="1" applyFill="1" applyBorder="1" applyAlignment="1" applyProtection="1">
      <alignment horizontal="right" vertical="center" wrapText="1" indent="1"/>
    </xf>
    <xf numFmtId="49" fontId="29" fillId="7" borderId="0" xfId="33" applyNumberFormat="1" applyFont="1" applyFill="1" applyBorder="1" applyAlignment="1" applyProtection="1">
      <alignment horizontal="center" vertical="center" wrapText="1"/>
    </xf>
    <xf numFmtId="49" fontId="0" fillId="0" borderId="0" xfId="0" applyBorder="1">
      <alignment vertical="top"/>
    </xf>
    <xf numFmtId="0" fontId="6" fillId="0" borderId="5" xfId="51" applyFont="1" applyFill="1" applyBorder="1" applyAlignment="1" applyProtection="1">
      <alignment vertical="center" wrapText="1"/>
    </xf>
    <xf numFmtId="0" fontId="0" fillId="0" borderId="5" xfId="51" applyFont="1" applyFill="1" applyBorder="1" applyAlignment="1" applyProtection="1">
      <alignment vertical="center" wrapText="1"/>
    </xf>
    <xf numFmtId="49" fontId="0" fillId="0" borderId="0" xfId="0" applyFont="1">
      <alignment vertical="top"/>
    </xf>
    <xf numFmtId="0" fontId="33" fillId="7" borderId="0" xfId="54" applyFont="1" applyFill="1" applyBorder="1" applyAlignment="1" applyProtection="1">
      <alignment horizontal="center" vertical="center" wrapText="1"/>
    </xf>
    <xf numFmtId="0" fontId="33" fillId="7" borderId="0" xfId="49" applyFont="1" applyFill="1" applyBorder="1" applyAlignment="1" applyProtection="1">
      <alignment horizontal="center"/>
    </xf>
    <xf numFmtId="0" fontId="33" fillId="0" borderId="0" xfId="49" applyFont="1" applyAlignment="1" applyProtection="1">
      <alignment horizontal="center" vertical="center"/>
    </xf>
    <xf numFmtId="0" fontId="33" fillId="7" borderId="0" xfId="49" applyFont="1" applyFill="1" applyBorder="1" applyAlignment="1" applyProtection="1">
      <alignment horizontal="center" vertical="center"/>
    </xf>
    <xf numFmtId="49" fontId="31" fillId="0" borderId="6" xfId="0" applyFont="1" applyBorder="1" applyAlignment="1">
      <alignment vertical="top" wrapText="1"/>
    </xf>
    <xf numFmtId="0" fontId="0" fillId="7" borderId="0" xfId="52" applyNumberFormat="1" applyFont="1" applyFill="1" applyBorder="1" applyAlignment="1" applyProtection="1">
      <alignment horizontal="right" vertical="center" wrapText="1" indent="1"/>
    </xf>
    <xf numFmtId="0" fontId="0" fillId="0" borderId="6" xfId="36" applyFont="1" applyBorder="1" applyAlignment="1" applyProtection="1">
      <alignment horizontal="justify" vertical="top" wrapText="1"/>
    </xf>
    <xf numFmtId="0" fontId="2" fillId="0" borderId="0" xfId="39" applyProtection="1"/>
    <xf numFmtId="0" fontId="45" fillId="0" borderId="0" xfId="52" applyFont="1" applyAlignment="1" applyProtection="1">
      <alignment horizontal="center" vertical="center" wrapText="1"/>
    </xf>
    <xf numFmtId="49" fontId="23" fillId="7" borderId="7" xfId="43" applyFont="1" applyFill="1" applyBorder="1" applyAlignment="1" applyProtection="1">
      <alignment vertical="center" wrapText="1"/>
    </xf>
    <xf numFmtId="49" fontId="20" fillId="7" borderId="8" xfId="43" applyFont="1" applyFill="1" applyBorder="1" applyAlignment="1">
      <alignment horizontal="left" vertical="center" wrapText="1"/>
    </xf>
    <xf numFmtId="49" fontId="20" fillId="7" borderId="9" xfId="43" applyFont="1" applyFill="1" applyBorder="1" applyAlignment="1">
      <alignment horizontal="left" vertical="center" wrapText="1"/>
    </xf>
    <xf numFmtId="49" fontId="23" fillId="7" borderId="10" xfId="43" applyFont="1" applyFill="1" applyBorder="1" applyAlignment="1" applyProtection="1">
      <alignment vertical="center" wrapText="1"/>
    </xf>
    <xf numFmtId="49" fontId="14" fillId="7" borderId="0" xfId="43" applyFont="1" applyFill="1" applyBorder="1" applyAlignment="1">
      <alignment wrapText="1"/>
    </xf>
    <xf numFmtId="49" fontId="14" fillId="7" borderId="11" xfId="43" applyFont="1" applyFill="1" applyBorder="1" applyAlignment="1">
      <alignment wrapText="1"/>
    </xf>
    <xf numFmtId="49" fontId="12" fillId="7" borderId="0" xfId="31" applyNumberFormat="1" applyFont="1" applyFill="1" applyBorder="1" applyAlignment="1" applyProtection="1">
      <alignment horizontal="left" wrapText="1"/>
    </xf>
    <xf numFmtId="49" fontId="12" fillId="7" borderId="0" xfId="31" applyNumberFormat="1" applyFont="1" applyFill="1" applyBorder="1" applyAlignment="1" applyProtection="1">
      <alignment wrapText="1"/>
    </xf>
    <xf numFmtId="49" fontId="14" fillId="7" borderId="0" xfId="43" applyFont="1" applyFill="1" applyBorder="1" applyAlignment="1">
      <alignment horizontal="right" wrapText="1"/>
    </xf>
    <xf numFmtId="49" fontId="20" fillId="7" borderId="0" xfId="43" applyFont="1" applyFill="1" applyBorder="1" applyAlignment="1">
      <alignment horizontal="left" vertical="center" wrapText="1"/>
    </xf>
    <xf numFmtId="49" fontId="20" fillId="7" borderId="11" xfId="43" applyFont="1" applyFill="1" applyBorder="1" applyAlignment="1">
      <alignment horizontal="left" vertical="center" wrapText="1"/>
    </xf>
    <xf numFmtId="49" fontId="14" fillId="0" borderId="0" xfId="43" applyFont="1" applyFill="1" applyBorder="1" applyAlignment="1" applyProtection="1">
      <alignment wrapText="1"/>
    </xf>
    <xf numFmtId="0" fontId="18" fillId="0" borderId="0" xfId="22" applyFont="1" applyFill="1" applyBorder="1" applyAlignment="1" applyProtection="1">
      <alignment horizontal="left" vertical="top" wrapText="1"/>
    </xf>
    <xf numFmtId="49" fontId="14" fillId="0" borderId="0" xfId="43" applyFont="1" applyFill="1" applyBorder="1" applyAlignment="1" applyProtection="1">
      <alignment vertical="top" wrapText="1"/>
    </xf>
    <xf numFmtId="0" fontId="18" fillId="0" borderId="0" xfId="22" applyFont="1" applyFill="1" applyBorder="1" applyAlignment="1" applyProtection="1">
      <alignment horizontal="right" vertical="top" wrapText="1"/>
    </xf>
    <xf numFmtId="49" fontId="34" fillId="8" borderId="6" xfId="40" applyNumberFormat="1" applyFont="1" applyFill="1" applyBorder="1" applyAlignment="1" applyProtection="1">
      <alignment horizontal="center" vertical="center" wrapText="1"/>
    </xf>
    <xf numFmtId="49" fontId="34" fillId="2" borderId="6" xfId="40" applyNumberFormat="1" applyFont="1" applyFill="1" applyBorder="1" applyAlignment="1" applyProtection="1">
      <alignment horizontal="center" vertical="center" wrapText="1"/>
    </xf>
    <xf numFmtId="49" fontId="23" fillId="7" borderId="10" xfId="43" applyFont="1" applyFill="1" applyBorder="1" applyAlignment="1" applyProtection="1">
      <alignment horizontal="center" vertical="center" wrapText="1"/>
    </xf>
    <xf numFmtId="49" fontId="34" fillId="11" borderId="6" xfId="40" applyNumberFormat="1" applyFont="1" applyFill="1" applyBorder="1" applyAlignment="1" applyProtection="1">
      <alignment horizontal="center" vertical="center" wrapText="1"/>
    </xf>
    <xf numFmtId="49" fontId="0" fillId="0" borderId="7" xfId="0" applyBorder="1">
      <alignment vertical="top"/>
    </xf>
    <xf numFmtId="49" fontId="0" fillId="0" borderId="9" xfId="0" applyBorder="1">
      <alignment vertical="top"/>
    </xf>
    <xf numFmtId="49" fontId="0" fillId="0" borderId="10" xfId="0" applyBorder="1">
      <alignment vertical="top"/>
    </xf>
    <xf numFmtId="49" fontId="0" fillId="0" borderId="11" xfId="0" applyBorder="1">
      <alignment vertical="top"/>
    </xf>
    <xf numFmtId="49" fontId="45" fillId="0" borderId="0" xfId="0" applyFont="1">
      <alignment vertical="top"/>
    </xf>
    <xf numFmtId="0" fontId="34" fillId="7" borderId="0" xfId="43" applyNumberFormat="1" applyFont="1" applyFill="1" applyBorder="1" applyAlignment="1">
      <alignment horizontal="justify" vertical="center" wrapText="1"/>
    </xf>
    <xf numFmtId="0" fontId="0" fillId="7" borderId="0" xfId="52" applyFont="1" applyFill="1" applyBorder="1" applyAlignment="1" applyProtection="1">
      <alignment horizontal="right" vertical="center" wrapText="1" indent="1"/>
    </xf>
    <xf numFmtId="49" fontId="6" fillId="0" borderId="0" xfId="0" applyNumberFormat="1" applyFont="1" applyProtection="1">
      <alignment vertical="top"/>
    </xf>
    <xf numFmtId="49" fontId="32" fillId="0" borderId="0" xfId="0" applyFont="1" applyBorder="1">
      <alignment vertical="top"/>
    </xf>
    <xf numFmtId="0" fontId="32" fillId="7" borderId="0" xfId="54" applyFont="1" applyFill="1" applyBorder="1" applyAlignment="1" applyProtection="1">
      <alignment vertical="center" wrapText="1"/>
    </xf>
    <xf numFmtId="0" fontId="32" fillId="0" borderId="0" xfId="54" applyFont="1" applyFill="1" applyAlignment="1" applyProtection="1">
      <alignment vertical="center" wrapText="1"/>
    </xf>
    <xf numFmtId="0" fontId="45" fillId="0" borderId="0" xfId="54" applyFont="1" applyFill="1" applyAlignment="1" applyProtection="1">
      <alignment vertical="center" wrapText="1"/>
    </xf>
    <xf numFmtId="0" fontId="0" fillId="0" borderId="0" xfId="54" applyFont="1" applyFill="1" applyAlignment="1" applyProtection="1">
      <alignment vertical="center" wrapText="1"/>
    </xf>
    <xf numFmtId="0" fontId="45" fillId="0" borderId="0" xfId="52" applyFont="1" applyFill="1" applyAlignment="1" applyProtection="1">
      <alignment horizontal="left" vertical="center" wrapText="1"/>
    </xf>
    <xf numFmtId="0" fontId="45" fillId="0" borderId="0" xfId="52" applyFont="1" applyFill="1" applyBorder="1" applyAlignment="1" applyProtection="1">
      <alignment horizontal="left" vertical="center" wrapText="1"/>
    </xf>
    <xf numFmtId="49" fontId="45" fillId="0" borderId="0" xfId="52" applyNumberFormat="1" applyFont="1" applyFill="1" applyBorder="1" applyAlignment="1" applyProtection="1">
      <alignment horizontal="left" vertical="center" wrapText="1"/>
    </xf>
    <xf numFmtId="0" fontId="0" fillId="0" borderId="0" xfId="0" applyNumberFormat="1" applyBorder="1">
      <alignment vertical="top"/>
    </xf>
    <xf numFmtId="49" fontId="34" fillId="9" borderId="6" xfId="40" applyNumberFormat="1" applyFont="1" applyFill="1" applyBorder="1" applyAlignment="1" applyProtection="1">
      <alignment horizontal="center" vertical="center" wrapText="1"/>
    </xf>
    <xf numFmtId="49" fontId="0" fillId="0" borderId="0" xfId="0" applyAlignment="1">
      <alignment horizontal="left" vertical="top"/>
    </xf>
    <xf numFmtId="49" fontId="6" fillId="0" borderId="0" xfId="0" applyNumberFormat="1" applyFont="1">
      <alignment vertical="top"/>
    </xf>
    <xf numFmtId="0" fontId="45" fillId="0" borderId="0" xfId="54" applyFont="1" applyFill="1" applyAlignment="1" applyProtection="1">
      <alignment horizontal="center" vertical="center" wrapText="1"/>
    </xf>
    <xf numFmtId="0" fontId="8" fillId="10" borderId="12" xfId="53" applyFont="1" applyFill="1" applyBorder="1" applyAlignment="1" applyProtection="1">
      <alignment horizontal="center" vertical="center" wrapText="1"/>
    </xf>
    <xf numFmtId="0" fontId="6" fillId="0" borderId="0" xfId="54" applyFont="1" applyFill="1" applyBorder="1" applyAlignment="1" applyProtection="1">
      <alignment vertical="center" wrapText="1"/>
    </xf>
    <xf numFmtId="49" fontId="0" fillId="7" borderId="0" xfId="54" applyNumberFormat="1" applyFont="1" applyFill="1" applyBorder="1" applyAlignment="1" applyProtection="1">
      <alignment horizontal="center" vertical="center" wrapText="1"/>
    </xf>
    <xf numFmtId="0" fontId="0" fillId="0" borderId="0" xfId="0" applyNumberFormat="1" applyAlignment="1">
      <alignment vertical="center"/>
    </xf>
    <xf numFmtId="0" fontId="6" fillId="7" borderId="5" xfId="54" applyFont="1" applyFill="1" applyBorder="1" applyAlignment="1" applyProtection="1">
      <alignment horizontal="center" vertical="center" wrapText="1"/>
    </xf>
    <xf numFmtId="0" fontId="0" fillId="12" borderId="5" xfId="45" applyFont="1" applyFill="1" applyBorder="1" applyAlignment="1" applyProtection="1">
      <alignment horizontal="center" vertical="center" wrapText="1"/>
    </xf>
    <xf numFmtId="0" fontId="0" fillId="12" borderId="5" xfId="47" applyFont="1" applyFill="1" applyBorder="1" applyAlignment="1" applyProtection="1">
      <alignment horizontal="center" vertical="center" wrapText="1"/>
    </xf>
    <xf numFmtId="0" fontId="6" fillId="7" borderId="5" xfId="54" applyNumberFormat="1" applyFont="1" applyFill="1" applyBorder="1" applyAlignment="1" applyProtection="1">
      <alignment horizontal="center" vertical="center" wrapText="1"/>
    </xf>
    <xf numFmtId="4" fontId="6" fillId="7" borderId="5" xfId="30" applyNumberFormat="1" applyFont="1" applyFill="1" applyBorder="1" applyAlignment="1" applyProtection="1">
      <alignment horizontal="right" vertical="center" wrapText="1"/>
    </xf>
    <xf numFmtId="49" fontId="6" fillId="11" borderId="5" xfId="53" applyNumberFormat="1" applyFont="1" applyFill="1" applyBorder="1" applyAlignment="1" applyProtection="1">
      <alignment horizontal="center" vertical="center" wrapText="1"/>
      <protection locked="0"/>
    </xf>
    <xf numFmtId="49" fontId="6" fillId="9" borderId="5" xfId="30" applyNumberFormat="1" applyFont="1" applyFill="1" applyBorder="1" applyAlignment="1" applyProtection="1">
      <alignment horizontal="left" vertical="center" wrapText="1"/>
      <protection locked="0"/>
    </xf>
    <xf numFmtId="49" fontId="6" fillId="2" borderId="5" xfId="54" applyNumberFormat="1" applyFont="1" applyFill="1" applyBorder="1" applyAlignment="1" applyProtection="1">
      <alignment horizontal="left" vertical="center" wrapText="1"/>
      <protection locked="0"/>
    </xf>
    <xf numFmtId="49" fontId="6" fillId="7" borderId="5" xfId="54" applyNumberFormat="1" applyFont="1" applyFill="1" applyBorder="1" applyAlignment="1" applyProtection="1">
      <alignment horizontal="center" vertical="center" wrapText="1"/>
    </xf>
    <xf numFmtId="49" fontId="40" fillId="13" borderId="14" xfId="0" applyFont="1" applyFill="1" applyBorder="1" applyAlignment="1" applyProtection="1">
      <alignment horizontal="left" vertical="center"/>
    </xf>
    <xf numFmtId="0" fontId="0" fillId="0" borderId="5" xfId="33" applyFont="1" applyFill="1" applyBorder="1" applyAlignment="1" applyProtection="1">
      <alignment horizontal="center" vertical="center" wrapText="1"/>
    </xf>
    <xf numFmtId="0" fontId="6" fillId="13" borderId="13" xfId="54" applyFont="1" applyFill="1" applyBorder="1" applyAlignment="1" applyProtection="1">
      <alignment vertical="center" wrapText="1"/>
    </xf>
    <xf numFmtId="0" fontId="6" fillId="0" borderId="5" xfId="47" applyFont="1" applyFill="1" applyBorder="1" applyAlignment="1" applyProtection="1">
      <alignment horizontal="center" vertical="center" wrapText="1"/>
    </xf>
    <xf numFmtId="0" fontId="6" fillId="0" borderId="5" xfId="49" applyFont="1" applyFill="1" applyBorder="1" applyAlignment="1" applyProtection="1">
      <alignment horizontal="center" vertical="center" wrapText="1"/>
    </xf>
    <xf numFmtId="0" fontId="40" fillId="13" borderId="13" xfId="0" applyNumberFormat="1" applyFont="1" applyFill="1" applyBorder="1" applyAlignment="1" applyProtection="1">
      <alignment horizontal="left" vertical="center"/>
    </xf>
    <xf numFmtId="0" fontId="40" fillId="13" borderId="15" xfId="0" applyNumberFormat="1" applyFont="1" applyFill="1" applyBorder="1" applyAlignment="1" applyProtection="1">
      <alignment horizontal="left" vertical="center"/>
    </xf>
    <xf numFmtId="0" fontId="40" fillId="13" borderId="14" xfId="0" applyNumberFormat="1" applyFont="1" applyFill="1" applyBorder="1" applyAlignment="1" applyProtection="1">
      <alignment horizontal="left" vertical="center"/>
    </xf>
    <xf numFmtId="0" fontId="46" fillId="0" borderId="0" xfId="0" applyNumberFormat="1" applyFont="1" applyAlignment="1">
      <alignment vertical="center"/>
    </xf>
    <xf numFmtId="49" fontId="6" fillId="0" borderId="5" xfId="53" applyNumberFormat="1" applyFont="1" applyFill="1" applyBorder="1" applyAlignment="1" applyProtection="1">
      <alignment horizontal="center" vertical="center" wrapText="1"/>
    </xf>
    <xf numFmtId="49" fontId="0" fillId="0" borderId="17" xfId="0" applyBorder="1">
      <alignment vertical="top"/>
    </xf>
    <xf numFmtId="0" fontId="6" fillId="7" borderId="5" xfId="49" applyFont="1" applyFill="1" applyBorder="1" applyAlignment="1" applyProtection="1">
      <alignment horizontal="center" vertical="center"/>
    </xf>
    <xf numFmtId="49" fontId="6" fillId="2" borderId="5" xfId="49" applyNumberFormat="1" applyFont="1" applyFill="1" applyBorder="1" applyAlignment="1" applyProtection="1">
      <alignment horizontal="left" vertical="center" wrapText="1"/>
      <protection locked="0"/>
    </xf>
    <xf numFmtId="0" fontId="11" fillId="0" borderId="0" xfId="54" applyFont="1" applyFill="1" applyAlignment="1" applyProtection="1">
      <alignment vertical="center" wrapText="1"/>
    </xf>
    <xf numFmtId="0" fontId="41" fillId="0" borderId="0" xfId="54" applyFont="1" applyFill="1" applyAlignment="1" applyProtection="1">
      <alignment vertical="center" wrapText="1"/>
    </xf>
    <xf numFmtId="49" fontId="6" fillId="0" borderId="0" xfId="41">
      <alignment vertical="top"/>
    </xf>
    <xf numFmtId="49" fontId="11" fillId="0" borderId="0" xfId="41" applyFont="1" applyBorder="1" applyProtection="1">
      <alignment vertical="top"/>
    </xf>
    <xf numFmtId="49" fontId="6" fillId="0" borderId="0" xfId="41" applyFont="1" applyBorder="1" applyProtection="1">
      <alignment vertical="top"/>
    </xf>
    <xf numFmtId="49" fontId="33" fillId="0" borderId="0" xfId="41" applyFont="1" applyBorder="1" applyAlignment="1" applyProtection="1">
      <alignment horizontal="center" vertical="center"/>
    </xf>
    <xf numFmtId="49" fontId="6" fillId="0" borderId="0" xfId="41" applyBorder="1" applyProtection="1">
      <alignment vertical="top"/>
    </xf>
    <xf numFmtId="0" fontId="6" fillId="7" borderId="0" xfId="41" applyNumberFormat="1" applyFont="1" applyFill="1" applyBorder="1" applyAlignment="1" applyProtection="1"/>
    <xf numFmtId="0" fontId="42" fillId="7" borderId="0" xfId="41" applyNumberFormat="1" applyFont="1" applyFill="1" applyBorder="1" applyAlignment="1" applyProtection="1">
      <alignment horizontal="center" vertical="center" wrapText="1"/>
    </xf>
    <xf numFmtId="0" fontId="11" fillId="7" borderId="0" xfId="41" applyNumberFormat="1" applyFont="1" applyFill="1" applyBorder="1" applyAlignment="1" applyProtection="1"/>
    <xf numFmtId="49" fontId="6" fillId="0" borderId="0" xfId="41" applyFont="1">
      <alignment vertical="top"/>
    </xf>
    <xf numFmtId="49" fontId="33" fillId="0" borderId="0" xfId="41" applyFont="1" applyAlignment="1">
      <alignment horizontal="center" vertical="center" wrapText="1"/>
    </xf>
    <xf numFmtId="0" fontId="6" fillId="7" borderId="5" xfId="48" applyNumberFormat="1" applyFont="1" applyFill="1" applyBorder="1" applyAlignment="1" applyProtection="1">
      <alignment horizontal="center" vertical="center" wrapText="1"/>
    </xf>
    <xf numFmtId="49" fontId="6" fillId="0" borderId="5" xfId="48" applyNumberFormat="1" applyFont="1" applyFill="1" applyBorder="1" applyAlignment="1" applyProtection="1">
      <alignment horizontal="center" vertical="center" wrapText="1"/>
    </xf>
    <xf numFmtId="49" fontId="43" fillId="13" borderId="15" xfId="41" applyFont="1" applyFill="1" applyBorder="1" applyAlignment="1" applyProtection="1">
      <alignment horizontal="center" vertical="top"/>
    </xf>
    <xf numFmtId="49" fontId="40" fillId="13" borderId="15" xfId="41" applyFont="1" applyFill="1" applyBorder="1" applyAlignment="1" applyProtection="1">
      <alignment horizontal="left" vertical="center"/>
    </xf>
    <xf numFmtId="49" fontId="6" fillId="0" borderId="0" xfId="0" applyNumberFormat="1" applyFont="1" applyAlignment="1" applyProtection="1">
      <alignment horizontal="center" vertical="top"/>
    </xf>
    <xf numFmtId="49" fontId="37" fillId="0" borderId="0" xfId="0" applyFont="1">
      <alignment vertical="top"/>
    </xf>
    <xf numFmtId="0" fontId="37" fillId="0" borderId="5" xfId="51" applyFont="1" applyFill="1" applyBorder="1" applyAlignment="1" applyProtection="1">
      <alignment vertical="center" wrapText="1"/>
    </xf>
    <xf numFmtId="0" fontId="37" fillId="0" borderId="13" xfId="51" applyFont="1" applyFill="1" applyBorder="1" applyAlignment="1" applyProtection="1">
      <alignment vertical="center" wrapText="1"/>
    </xf>
    <xf numFmtId="49" fontId="37" fillId="0" borderId="0" xfId="0" applyFont="1" applyAlignment="1">
      <alignment vertical="top" wrapText="1"/>
    </xf>
    <xf numFmtId="0" fontId="37" fillId="0" borderId="0" xfId="51" applyFont="1" applyFill="1" applyBorder="1" applyAlignment="1" applyProtection="1">
      <alignment vertical="center" wrapText="1"/>
    </xf>
    <xf numFmtId="0" fontId="8" fillId="10" borderId="0" xfId="54" applyFont="1" applyFill="1" applyAlignment="1" applyProtection="1">
      <alignment horizontal="center" vertical="center" wrapText="1"/>
    </xf>
    <xf numFmtId="49" fontId="40" fillId="13" borderId="15" xfId="0" applyFont="1" applyFill="1" applyBorder="1" applyAlignment="1" applyProtection="1">
      <alignment horizontal="left" vertical="center" indent="2"/>
    </xf>
    <xf numFmtId="49" fontId="40" fillId="13" borderId="15" xfId="0" applyFont="1" applyFill="1" applyBorder="1" applyAlignment="1" applyProtection="1">
      <alignment horizontal="left" vertical="center" indent="3"/>
    </xf>
    <xf numFmtId="0" fontId="47" fillId="0" borderId="0" xfId="47" applyFont="1" applyFill="1" applyBorder="1" applyAlignment="1" applyProtection="1">
      <alignment horizontal="center" vertical="center" wrapText="1"/>
    </xf>
    <xf numFmtId="0" fontId="6" fillId="0" borderId="0" xfId="47" applyFont="1" applyFill="1" applyBorder="1" applyAlignment="1" applyProtection="1">
      <alignment vertical="center" wrapText="1"/>
    </xf>
    <xf numFmtId="49" fontId="6" fillId="0" borderId="0" xfId="53" applyNumberFormat="1" applyFont="1" applyFill="1" applyBorder="1" applyAlignment="1" applyProtection="1">
      <alignment horizontal="center" vertical="center" wrapText="1"/>
    </xf>
    <xf numFmtId="0" fontId="46" fillId="0" borderId="0" xfId="0" applyNumberFormat="1" applyFont="1" applyBorder="1" applyAlignment="1">
      <alignment vertical="center"/>
    </xf>
    <xf numFmtId="49" fontId="40" fillId="13" borderId="15" xfId="0" applyFont="1" applyFill="1" applyBorder="1" applyAlignment="1" applyProtection="1">
      <alignment horizontal="left" vertical="center" indent="1"/>
    </xf>
    <xf numFmtId="49" fontId="6" fillId="0" borderId="0" xfId="0" applyNumberFormat="1" applyFont="1" applyAlignment="1">
      <alignment vertical="center"/>
    </xf>
    <xf numFmtId="49" fontId="6" fillId="0" borderId="0" xfId="0" applyFont="1">
      <alignment vertical="top"/>
    </xf>
    <xf numFmtId="49" fontId="0" fillId="10" borderId="0" xfId="0" applyFill="1" applyBorder="1" applyProtection="1">
      <alignment vertical="top"/>
    </xf>
    <xf numFmtId="0" fontId="0" fillId="0" borderId="0" xfId="0" applyNumberFormat="1" applyBorder="1" applyAlignment="1">
      <alignment vertical="center"/>
    </xf>
    <xf numFmtId="0" fontId="6" fillId="0" borderId="14" xfId="51" applyFont="1" applyFill="1" applyBorder="1" applyAlignment="1" applyProtection="1">
      <alignment vertical="center" wrapText="1"/>
    </xf>
    <xf numFmtId="0" fontId="19" fillId="10" borderId="0" xfId="54" applyFont="1" applyFill="1" applyAlignment="1" applyProtection="1">
      <alignment horizontal="center" vertical="center" wrapText="1"/>
    </xf>
    <xf numFmtId="49" fontId="6" fillId="13" borderId="15" xfId="53" applyNumberFormat="1" applyFont="1" applyFill="1" applyBorder="1" applyAlignment="1" applyProtection="1">
      <alignment horizontal="center" vertical="center" wrapText="1"/>
    </xf>
    <xf numFmtId="0" fontId="0" fillId="0" borderId="0" xfId="52" applyFont="1" applyFill="1" applyBorder="1" applyAlignment="1" applyProtection="1">
      <alignment horizontal="center" vertical="center" wrapText="1"/>
    </xf>
    <xf numFmtId="49" fontId="6" fillId="0" borderId="0" xfId="52" applyNumberFormat="1" applyFont="1" applyFill="1" applyBorder="1" applyAlignment="1" applyProtection="1">
      <alignment horizontal="center" vertical="center" wrapText="1"/>
    </xf>
    <xf numFmtId="49" fontId="40" fillId="13" borderId="15" xfId="0" applyFont="1" applyFill="1" applyBorder="1" applyAlignment="1" applyProtection="1">
      <alignment horizontal="left" vertical="center"/>
    </xf>
    <xf numFmtId="49" fontId="6" fillId="0" borderId="0" xfId="53" applyNumberFormat="1" applyFont="1" applyFill="1" applyBorder="1" applyAlignment="1" applyProtection="1">
      <alignment vertical="center" wrapText="1"/>
    </xf>
    <xf numFmtId="0" fontId="33" fillId="7" borderId="0" xfId="49" applyFont="1" applyFill="1" applyBorder="1" applyAlignment="1" applyProtection="1">
      <alignment horizontal="center" vertical="center" wrapText="1"/>
    </xf>
    <xf numFmtId="49" fontId="9" fillId="0" borderId="0" xfId="41" applyFont="1" applyBorder="1" applyAlignment="1" applyProtection="1">
      <alignment horizontal="right" vertical="top"/>
    </xf>
    <xf numFmtId="49" fontId="9" fillId="0" borderId="0" xfId="41" applyFont="1" applyAlignment="1">
      <alignment vertical="top"/>
    </xf>
    <xf numFmtId="0" fontId="6" fillId="7" borderId="0" xfId="54" applyNumberFormat="1" applyFont="1" applyFill="1" applyBorder="1" applyAlignment="1" applyProtection="1">
      <alignment horizontal="center" vertical="center" wrapText="1"/>
    </xf>
    <xf numFmtId="4" fontId="6" fillId="0" borderId="0" xfId="30" applyNumberFormat="1" applyFont="1" applyFill="1" applyBorder="1" applyAlignment="1" applyProtection="1">
      <alignment horizontal="right" vertical="center" wrapText="1"/>
    </xf>
    <xf numFmtId="0" fontId="6" fillId="0" borderId="0" xfId="54" applyNumberFormat="1" applyFont="1" applyFill="1" applyBorder="1" applyAlignment="1" applyProtection="1">
      <alignment horizontal="center" vertical="center" wrapText="1"/>
    </xf>
    <xf numFmtId="49" fontId="6" fillId="0" borderId="0" xfId="30" applyNumberFormat="1" applyFont="1" applyFill="1" applyBorder="1" applyAlignment="1" applyProtection="1">
      <alignment horizontal="left" vertical="center" wrapText="1"/>
    </xf>
    <xf numFmtId="49" fontId="6" fillId="0" borderId="0" xfId="35">
      <alignment vertical="top"/>
    </xf>
    <xf numFmtId="0" fontId="0" fillId="0" borderId="0" xfId="0" applyNumberFormat="1" applyFill="1" applyAlignment="1" applyProtection="1">
      <alignment vertical="center"/>
    </xf>
    <xf numFmtId="0" fontId="18" fillId="0" borderId="0" xfId="32" applyFont="1" applyFill="1" applyBorder="1" applyAlignment="1" applyProtection="1">
      <alignment vertical="center" wrapText="1"/>
    </xf>
    <xf numFmtId="49" fontId="48" fillId="0" borderId="29" xfId="0" applyFont="1" applyBorder="1" applyAlignment="1">
      <alignment horizontal="justify" vertical="top"/>
    </xf>
    <xf numFmtId="0" fontId="0" fillId="0" borderId="13" xfId="51" applyFont="1" applyFill="1" applyBorder="1" applyAlignment="1" applyProtection="1">
      <alignment vertical="center" wrapText="1"/>
    </xf>
    <xf numFmtId="49" fontId="6" fillId="0" borderId="29" xfId="0" applyNumberFormat="1" applyFont="1" applyBorder="1" applyAlignment="1" applyProtection="1">
      <alignment vertical="top" wrapText="1"/>
    </xf>
    <xf numFmtId="49" fontId="6" fillId="0" borderId="30" xfId="0" applyNumberFormat="1" applyFont="1" applyBorder="1" applyAlignment="1" applyProtection="1">
      <alignment vertical="top" wrapText="1"/>
    </xf>
    <xf numFmtId="49" fontId="6" fillId="0" borderId="29" xfId="0" applyNumberFormat="1" applyFont="1" applyBorder="1" applyProtection="1">
      <alignment vertical="top"/>
    </xf>
    <xf numFmtId="0" fontId="0" fillId="0" borderId="14" xfId="51" applyFont="1" applyFill="1" applyBorder="1" applyAlignment="1" applyProtection="1">
      <alignment vertical="center" wrapText="1"/>
    </xf>
    <xf numFmtId="49" fontId="6" fillId="0" borderId="29" xfId="0" applyNumberFormat="1" applyFont="1" applyBorder="1" applyAlignment="1" applyProtection="1">
      <alignment vertical="top"/>
    </xf>
    <xf numFmtId="0" fontId="2" fillId="0" borderId="0" xfId="39"/>
    <xf numFmtId="49" fontId="72" fillId="0" borderId="0" xfId="0" applyFont="1">
      <alignment vertical="top"/>
    </xf>
    <xf numFmtId="0" fontId="72" fillId="0" borderId="0" xfId="54" applyFont="1" applyFill="1" applyAlignment="1" applyProtection="1">
      <alignment vertical="center" wrapText="1"/>
    </xf>
    <xf numFmtId="49" fontId="0" fillId="7" borderId="5" xfId="54" applyNumberFormat="1" applyFont="1" applyFill="1" applyBorder="1" applyAlignment="1" applyProtection="1">
      <alignment horizontal="center" vertical="center" wrapText="1"/>
    </xf>
    <xf numFmtId="0" fontId="6" fillId="0" borderId="5" xfId="54" applyFont="1" applyFill="1" applyBorder="1" applyAlignment="1" applyProtection="1">
      <alignment horizontal="center" vertical="center" wrapText="1"/>
    </xf>
    <xf numFmtId="0" fontId="0" fillId="0" borderId="0" xfId="0" applyNumberFormat="1" applyFill="1" applyBorder="1" applyAlignment="1">
      <alignment vertical="center"/>
    </xf>
    <xf numFmtId="49" fontId="6" fillId="0" borderId="0" xfId="41" applyProtection="1">
      <alignment vertical="top"/>
    </xf>
    <xf numFmtId="49" fontId="6" fillId="0" borderId="0" xfId="35" applyProtection="1">
      <alignment vertical="top"/>
    </xf>
    <xf numFmtId="49" fontId="6" fillId="0" borderId="5" xfId="49" applyNumberFormat="1" applyFont="1" applyFill="1" applyBorder="1" applyAlignment="1" applyProtection="1">
      <alignment horizontal="left" vertical="center" wrapText="1"/>
    </xf>
    <xf numFmtId="0" fontId="6" fillId="7" borderId="16" xfId="49" applyFont="1" applyFill="1" applyBorder="1" applyAlignment="1" applyProtection="1">
      <alignment horizontal="center" vertical="center"/>
    </xf>
    <xf numFmtId="49" fontId="40" fillId="13" borderId="17" xfId="0" applyFont="1" applyFill="1" applyBorder="1" applyAlignment="1" applyProtection="1">
      <alignment horizontal="left" vertical="center" indent="2"/>
    </xf>
    <xf numFmtId="0" fontId="6" fillId="0" borderId="5" xfId="54" applyNumberFormat="1" applyFont="1" applyFill="1" applyBorder="1" applyAlignment="1" applyProtection="1">
      <alignment vertical="center" wrapText="1"/>
    </xf>
    <xf numFmtId="0" fontId="6" fillId="0" borderId="0" xfId="52" applyNumberFormat="1" applyFont="1" applyFill="1" applyAlignment="1" applyProtection="1">
      <alignment horizontal="left" vertical="center" wrapText="1"/>
    </xf>
    <xf numFmtId="0" fontId="6" fillId="0" borderId="0" xfId="52" applyFont="1" applyFill="1" applyAlignment="1" applyProtection="1">
      <alignment horizontal="left" vertical="center" wrapText="1"/>
    </xf>
    <xf numFmtId="14" fontId="6" fillId="7" borderId="0" xfId="52" applyNumberFormat="1" applyFont="1" applyFill="1" applyBorder="1" applyAlignment="1" applyProtection="1">
      <alignment horizontal="left" vertical="center" wrapText="1"/>
    </xf>
    <xf numFmtId="14" fontId="6" fillId="0" borderId="0" xfId="52" applyNumberFormat="1" applyFont="1" applyFill="1" applyAlignment="1" applyProtection="1">
      <alignment horizontal="left" vertical="center" wrapText="1"/>
    </xf>
    <xf numFmtId="0" fontId="6" fillId="0" borderId="0" xfId="52" applyFont="1" applyFill="1" applyBorder="1" applyAlignment="1" applyProtection="1">
      <alignment horizontal="left" vertical="center" wrapText="1"/>
    </xf>
    <xf numFmtId="0" fontId="74" fillId="0" borderId="0" xfId="54" applyFont="1" applyFill="1" applyAlignment="1" applyProtection="1">
      <alignment vertical="center" wrapText="1"/>
    </xf>
    <xf numFmtId="49" fontId="40" fillId="13" borderId="15" xfId="41" applyFont="1" applyFill="1" applyBorder="1" applyAlignment="1" applyProtection="1">
      <alignment horizontal="left" vertical="center" indent="1"/>
    </xf>
    <xf numFmtId="49" fontId="74" fillId="0" borderId="0" xfId="0" applyFont="1">
      <alignment vertical="top"/>
    </xf>
    <xf numFmtId="49" fontId="0" fillId="0" borderId="0" xfId="0" applyNumberFormat="1" applyAlignment="1">
      <alignment vertical="center"/>
    </xf>
    <xf numFmtId="49" fontId="0" fillId="0" borderId="0" xfId="0" applyNumberFormat="1">
      <alignment vertical="top"/>
    </xf>
    <xf numFmtId="0" fontId="8" fillId="10" borderId="0" xfId="54" applyFont="1" applyFill="1" applyAlignment="1" applyProtection="1">
      <alignment vertical="center" wrapText="1"/>
    </xf>
    <xf numFmtId="0" fontId="6" fillId="0" borderId="0" xfId="51" applyFont="1" applyFill="1" applyBorder="1" applyAlignment="1" applyProtection="1">
      <alignment vertical="center" wrapText="1"/>
    </xf>
    <xf numFmtId="49" fontId="6" fillId="0" borderId="5" xfId="0" applyNumberFormat="1" applyFont="1" applyFill="1" applyBorder="1" applyAlignment="1" applyProtection="1">
      <alignment vertical="center" wrapText="1"/>
    </xf>
    <xf numFmtId="0" fontId="74" fillId="0" borderId="0" xfId="0" applyNumberFormat="1" applyFont="1" applyAlignment="1">
      <alignment vertical="center"/>
    </xf>
    <xf numFmtId="0" fontId="76" fillId="0" borderId="0" xfId="0" applyNumberFormat="1" applyFont="1" applyAlignment="1">
      <alignment vertical="center"/>
    </xf>
    <xf numFmtId="0" fontId="74" fillId="0" borderId="0" xfId="54" applyFont="1" applyFill="1" applyAlignment="1" applyProtection="1">
      <alignment vertical="center"/>
    </xf>
    <xf numFmtId="49" fontId="74" fillId="0" borderId="0" xfId="0" applyFont="1" applyAlignment="1">
      <alignment vertical="top"/>
    </xf>
    <xf numFmtId="0" fontId="74" fillId="0" borderId="0" xfId="0" applyNumberFormat="1" applyFont="1" applyFill="1" applyBorder="1" applyAlignment="1">
      <alignment vertical="center"/>
    </xf>
    <xf numFmtId="49" fontId="74" fillId="0" borderId="0" xfId="54" applyNumberFormat="1" applyFont="1" applyFill="1" applyAlignment="1" applyProtection="1">
      <alignment vertical="center" wrapText="1"/>
    </xf>
    <xf numFmtId="0" fontId="74" fillId="0" borderId="0" xfId="0" applyNumberFormat="1" applyFont="1" applyFill="1" applyAlignment="1" applyProtection="1">
      <alignment vertical="center"/>
    </xf>
    <xf numFmtId="49" fontId="74" fillId="10" borderId="0" xfId="0" applyFont="1" applyFill="1" applyProtection="1">
      <alignment vertical="top"/>
    </xf>
    <xf numFmtId="0" fontId="0" fillId="0" borderId="0" xfId="0" applyNumberFormat="1" applyAlignment="1">
      <alignment vertical="top" wrapText="1"/>
    </xf>
    <xf numFmtId="0" fontId="6" fillId="0" borderId="0" xfId="0" applyNumberFormat="1" applyFont="1" applyProtection="1">
      <alignment vertical="top"/>
    </xf>
    <xf numFmtId="49" fontId="6" fillId="0" borderId="5" xfId="0" applyNumberFormat="1" applyFont="1" applyFill="1" applyBorder="1" applyProtection="1">
      <alignment vertical="top"/>
    </xf>
    <xf numFmtId="49" fontId="6" fillId="0" borderId="5" xfId="33" applyNumberFormat="1" applyFont="1" applyFill="1" applyBorder="1" applyAlignment="1" applyProtection="1">
      <alignment horizontal="center" vertical="center" wrapText="1"/>
    </xf>
    <xf numFmtId="0" fontId="18" fillId="0" borderId="22" xfId="36" applyFont="1" applyBorder="1" applyAlignment="1" applyProtection="1">
      <alignment horizontal="justify" vertical="top" wrapText="1"/>
    </xf>
    <xf numFmtId="49" fontId="0" fillId="0" borderId="5" xfId="0" applyFill="1" applyBorder="1" applyAlignment="1">
      <alignment vertical="top" wrapText="1"/>
    </xf>
    <xf numFmtId="0" fontId="0" fillId="0" borderId="5" xfId="36" applyFont="1" applyFill="1" applyBorder="1" applyAlignment="1" applyProtection="1">
      <alignment horizontal="justify" vertical="top" wrapText="1"/>
    </xf>
    <xf numFmtId="4" fontId="6" fillId="0" borderId="0" xfId="54" applyNumberFormat="1" applyFont="1" applyFill="1" applyBorder="1" applyAlignment="1" applyProtection="1">
      <alignment vertical="center" wrapText="1"/>
    </xf>
    <xf numFmtId="49" fontId="6" fillId="0" borderId="0" xfId="54" applyNumberFormat="1" applyFont="1" applyFill="1" applyBorder="1" applyAlignment="1" applyProtection="1">
      <alignment vertical="center" wrapText="1"/>
    </xf>
    <xf numFmtId="49" fontId="74" fillId="0" borderId="0" xfId="0" applyFont="1" applyFill="1" applyProtection="1">
      <alignment vertical="top"/>
    </xf>
    <xf numFmtId="0" fontId="70" fillId="0" borderId="0" xfId="37"/>
    <xf numFmtId="0" fontId="0" fillId="0" borderId="0" xfId="0" applyNumberFormat="1" applyAlignment="1"/>
    <xf numFmtId="0" fontId="33" fillId="0" borderId="0" xfId="54" applyFont="1" applyFill="1" applyBorder="1" applyAlignment="1" applyProtection="1">
      <alignment horizontal="center" vertical="center" wrapText="1"/>
    </xf>
    <xf numFmtId="49" fontId="0" fillId="0" borderId="0" xfId="0" applyBorder="1" applyAlignment="1">
      <alignment vertical="top"/>
    </xf>
    <xf numFmtId="0" fontId="33" fillId="0" borderId="0" xfId="54" applyFont="1" applyFill="1" applyAlignment="1" applyProtection="1">
      <alignment horizontal="center" vertical="center" wrapText="1"/>
    </xf>
    <xf numFmtId="0" fontId="6" fillId="0" borderId="0" xfId="54" applyFont="1" applyFill="1" applyBorder="1" applyAlignment="1" applyProtection="1">
      <alignment horizontal="right" vertical="center" wrapText="1"/>
    </xf>
    <xf numFmtId="4" fontId="6" fillId="0" borderId="0" xfId="34" applyFont="1" applyFill="1" applyBorder="1" applyAlignment="1" applyProtection="1">
      <alignment horizontal="right" vertical="center" wrapText="1"/>
    </xf>
    <xf numFmtId="0" fontId="6" fillId="0" borderId="0" xfId="51" applyFont="1" applyFill="1" applyBorder="1" applyAlignment="1" applyProtection="1">
      <alignment horizontal="left" vertical="center" wrapText="1" indent="1"/>
    </xf>
    <xf numFmtId="49" fontId="6" fillId="0" borderId="0" xfId="41" applyFill="1" applyProtection="1">
      <alignment vertical="top"/>
    </xf>
    <xf numFmtId="4" fontId="0" fillId="0" borderId="0" xfId="34" applyFont="1" applyFill="1" applyBorder="1" applyAlignment="1" applyProtection="1">
      <alignment horizontal="center" vertical="center" wrapText="1"/>
    </xf>
    <xf numFmtId="4" fontId="6" fillId="0" borderId="0" xfId="34" applyFont="1" applyFill="1" applyBorder="1" applyAlignment="1" applyProtection="1">
      <alignment horizontal="center" vertical="center" wrapText="1"/>
    </xf>
    <xf numFmtId="0" fontId="72" fillId="0" borderId="0" xfId="54" applyNumberFormat="1" applyFont="1" applyFill="1" applyAlignment="1" applyProtection="1">
      <alignment vertical="center"/>
    </xf>
    <xf numFmtId="171" fontId="6" fillId="0" borderId="5" xfId="54" applyNumberFormat="1" applyFont="1" applyFill="1" applyBorder="1" applyAlignment="1" applyProtection="1">
      <alignment horizontal="center" vertical="center" wrapText="1"/>
    </xf>
    <xf numFmtId="171" fontId="6" fillId="0" borderId="5" xfId="33" applyNumberFormat="1" applyFont="1" applyFill="1" applyBorder="1" applyAlignment="1" applyProtection="1">
      <alignment horizontal="center" vertical="center" wrapText="1"/>
    </xf>
    <xf numFmtId="0" fontId="72" fillId="13" borderId="19" xfId="54" applyFont="1" applyFill="1" applyBorder="1" applyAlignment="1" applyProtection="1">
      <alignment horizontal="center" vertical="center" wrapText="1"/>
    </xf>
    <xf numFmtId="0" fontId="72" fillId="13" borderId="23" xfId="54" applyFont="1" applyFill="1" applyBorder="1" applyAlignment="1" applyProtection="1">
      <alignment horizontal="center" vertical="center" wrapText="1"/>
    </xf>
    <xf numFmtId="49" fontId="72" fillId="13" borderId="23" xfId="54" applyNumberFormat="1" applyFont="1" applyFill="1" applyBorder="1" applyAlignment="1" applyProtection="1">
      <alignment horizontal="left" vertical="center" wrapText="1"/>
    </xf>
    <xf numFmtId="49" fontId="37" fillId="13" borderId="15" xfId="42" applyNumberFormat="1" applyFill="1" applyBorder="1" applyAlignment="1" applyProtection="1">
      <alignment horizontal="left" vertical="center"/>
    </xf>
    <xf numFmtId="49" fontId="72" fillId="13" borderId="21" xfId="54" applyNumberFormat="1" applyFont="1" applyFill="1" applyBorder="1" applyAlignment="1" applyProtection="1">
      <alignment horizontal="left" vertical="center" wrapText="1"/>
    </xf>
    <xf numFmtId="49" fontId="6" fillId="8" borderId="5" xfId="54" applyNumberFormat="1" applyFont="1" applyFill="1" applyBorder="1" applyAlignment="1" applyProtection="1">
      <alignment horizontal="center" vertical="center" wrapText="1"/>
    </xf>
    <xf numFmtId="0" fontId="77" fillId="0" borderId="0" xfId="54" applyFont="1" applyFill="1" applyAlignment="1" applyProtection="1">
      <alignment vertical="center" wrapText="1"/>
    </xf>
    <xf numFmtId="0" fontId="29" fillId="0" borderId="0" xfId="54" applyFont="1" applyFill="1" applyBorder="1" applyAlignment="1" applyProtection="1">
      <alignment horizontal="center" vertical="center" wrapText="1"/>
    </xf>
    <xf numFmtId="49" fontId="8" fillId="13" borderId="13" xfId="41" applyFont="1" applyFill="1" applyBorder="1" applyAlignment="1" applyProtection="1">
      <alignment horizontal="right" vertical="center" wrapText="1"/>
    </xf>
    <xf numFmtId="49" fontId="8" fillId="13" borderId="15" xfId="41" applyFont="1" applyFill="1" applyBorder="1" applyAlignment="1" applyProtection="1">
      <alignment horizontal="right" vertical="center" wrapText="1"/>
    </xf>
    <xf numFmtId="49" fontId="6" fillId="13" borderId="15" xfId="41" applyFont="1" applyFill="1" applyBorder="1" applyAlignment="1" applyProtection="1">
      <alignment horizontal="right" vertical="center" wrapText="1"/>
    </xf>
    <xf numFmtId="49" fontId="6" fillId="13" borderId="14" xfId="41" applyFont="1" applyFill="1" applyBorder="1" applyAlignment="1" applyProtection="1">
      <alignment horizontal="right" vertical="center" wrapText="1"/>
    </xf>
    <xf numFmtId="0" fontId="6" fillId="0" borderId="31" xfId="54" applyFont="1" applyFill="1" applyBorder="1" applyAlignment="1" applyProtection="1">
      <alignment vertical="center" wrapText="1"/>
    </xf>
    <xf numFmtId="0" fontId="50" fillId="0" borderId="0" xfId="54" applyFont="1" applyFill="1" applyAlignment="1" applyProtection="1">
      <alignment vertical="center" wrapText="1"/>
    </xf>
    <xf numFmtId="0" fontId="9" fillId="0" borderId="0" xfId="54" applyFont="1" applyFill="1" applyAlignment="1" applyProtection="1">
      <alignment vertical="center" wrapText="1"/>
    </xf>
    <xf numFmtId="0" fontId="51" fillId="0" borderId="0" xfId="54" applyFont="1" applyFill="1" applyAlignment="1" applyProtection="1">
      <alignment horizontal="center" vertical="center" wrapText="1"/>
    </xf>
    <xf numFmtId="0" fontId="78" fillId="0" borderId="0" xfId="38" applyFont="1" applyFill="1" applyProtection="1"/>
    <xf numFmtId="49" fontId="34" fillId="7" borderId="0" xfId="44">
      <alignment vertical="top"/>
    </xf>
    <xf numFmtId="49" fontId="52" fillId="10" borderId="0" xfId="0" applyFont="1" applyFill="1" applyProtection="1">
      <alignment vertical="top"/>
    </xf>
    <xf numFmtId="49" fontId="0" fillId="0" borderId="0" xfId="0" applyFill="1" applyProtection="1">
      <alignment vertical="top"/>
    </xf>
    <xf numFmtId="49" fontId="52" fillId="0" borderId="0" xfId="0" applyFont="1" applyFill="1" applyProtection="1">
      <alignment vertical="top"/>
    </xf>
    <xf numFmtId="0" fontId="72" fillId="0" borderId="0" xfId="54" applyFont="1" applyFill="1" applyAlignment="1" applyProtection="1">
      <alignment vertical="center"/>
    </xf>
    <xf numFmtId="49" fontId="72" fillId="0" borderId="0" xfId="0" applyFont="1" applyFill="1" applyProtection="1">
      <alignment vertical="top"/>
    </xf>
    <xf numFmtId="49" fontId="0" fillId="0" borderId="0" xfId="0" applyFont="1" applyFill="1" applyProtection="1">
      <alignment vertical="top"/>
    </xf>
    <xf numFmtId="49" fontId="0" fillId="13" borderId="14" xfId="0" applyFont="1" applyFill="1" applyBorder="1" applyAlignment="1" applyProtection="1">
      <alignment horizontal="right" vertical="center" wrapText="1"/>
    </xf>
    <xf numFmtId="49" fontId="0" fillId="13" borderId="15" xfId="0" applyFont="1" applyFill="1" applyBorder="1" applyAlignment="1" applyProtection="1">
      <alignment horizontal="right" vertical="center" wrapText="1"/>
    </xf>
    <xf numFmtId="49" fontId="72" fillId="0" borderId="0" xfId="0" applyFont="1" applyFill="1" applyAlignment="1" applyProtection="1">
      <alignment vertical="top"/>
    </xf>
    <xf numFmtId="49" fontId="72" fillId="10" borderId="0" xfId="0" applyFont="1" applyFill="1" applyAlignment="1" applyProtection="1">
      <alignment vertical="top"/>
    </xf>
    <xf numFmtId="49" fontId="6" fillId="0" borderId="0" xfId="0" applyNumberFormat="1" applyFont="1" applyFill="1" applyProtection="1">
      <alignment vertical="top"/>
    </xf>
    <xf numFmtId="49" fontId="0" fillId="2" borderId="32" xfId="0" applyFill="1" applyBorder="1" applyAlignment="1" applyProtection="1">
      <alignment horizontal="left" vertical="center" wrapText="1"/>
      <protection locked="0"/>
    </xf>
    <xf numFmtId="49" fontId="0" fillId="0" borderId="5" xfId="0" applyFill="1" applyBorder="1" applyAlignment="1" applyProtection="1">
      <alignment horizontal="center" vertical="center" wrapText="1"/>
    </xf>
    <xf numFmtId="49" fontId="0" fillId="0" borderId="32" xfId="0" applyFill="1" applyBorder="1" applyAlignment="1" applyProtection="1">
      <alignment horizontal="right" vertical="center" wrapText="1"/>
    </xf>
    <xf numFmtId="0" fontId="0" fillId="0" borderId="32" xfId="0" applyNumberFormat="1" applyFill="1" applyBorder="1" applyAlignment="1" applyProtection="1">
      <alignment horizontal="center" vertical="center" wrapText="1"/>
    </xf>
    <xf numFmtId="49" fontId="0" fillId="0" borderId="32" xfId="0" applyNumberFormat="1" applyFill="1" applyBorder="1" applyAlignment="1" applyProtection="1">
      <alignment horizontal="center" vertical="center" wrapText="1"/>
    </xf>
    <xf numFmtId="49" fontId="0" fillId="0" borderId="0" xfId="0" applyFill="1" applyBorder="1" applyAlignment="1" applyProtection="1">
      <alignment horizontal="left" vertical="center" wrapText="1"/>
    </xf>
    <xf numFmtId="0" fontId="0" fillId="0" borderId="0" xfId="0" applyNumberFormat="1" applyFill="1" applyBorder="1" applyAlignment="1" applyProtection="1">
      <alignment horizontal="center" vertical="center" wrapText="1"/>
    </xf>
    <xf numFmtId="0" fontId="19" fillId="0" borderId="33" xfId="54" applyFont="1" applyFill="1" applyBorder="1" applyAlignment="1" applyProtection="1">
      <alignment horizontal="center" vertical="center" wrapText="1"/>
    </xf>
    <xf numFmtId="0" fontId="0" fillId="0" borderId="5" xfId="0" applyNumberFormat="1" applyFill="1" applyBorder="1" applyAlignment="1" applyProtection="1">
      <alignment horizontal="right" vertical="center" wrapText="1"/>
    </xf>
    <xf numFmtId="0" fontId="0" fillId="0" borderId="33" xfId="0" applyNumberFormat="1" applyFill="1" applyBorder="1" applyAlignment="1" applyProtection="1">
      <alignment horizontal="center" vertical="center" wrapText="1"/>
    </xf>
    <xf numFmtId="49" fontId="0" fillId="0" borderId="0" xfId="0" applyFill="1" applyBorder="1" applyProtection="1">
      <alignment vertical="top"/>
    </xf>
    <xf numFmtId="0" fontId="8" fillId="0" borderId="6" xfId="36" applyFont="1" applyBorder="1" applyAlignment="1" applyProtection="1">
      <alignment horizontal="justify" vertical="center" wrapText="1"/>
    </xf>
    <xf numFmtId="0" fontId="53" fillId="0" borderId="0" xfId="52" applyFont="1" applyFill="1" applyAlignment="1" applyProtection="1">
      <alignment vertical="top" wrapText="1"/>
    </xf>
    <xf numFmtId="0" fontId="6" fillId="0" borderId="6" xfId="36" applyFont="1" applyBorder="1" applyAlignment="1" applyProtection="1">
      <alignment horizontal="justify" vertical="center" wrapText="1"/>
    </xf>
    <xf numFmtId="49" fontId="6" fillId="0" borderId="0" xfId="35" applyNumberFormat="1" applyFont="1">
      <alignment vertical="top"/>
    </xf>
    <xf numFmtId="49" fontId="12" fillId="9" borderId="5" xfId="30" applyNumberFormat="1" applyFont="1" applyFill="1" applyBorder="1" applyAlignment="1" applyProtection="1">
      <alignment horizontal="left" vertical="center" wrapText="1"/>
      <protection locked="0"/>
    </xf>
    <xf numFmtId="49" fontId="6" fillId="0" borderId="0" xfId="35" applyFont="1" applyProtection="1">
      <alignment vertical="top"/>
    </xf>
    <xf numFmtId="49" fontId="0" fillId="9" borderId="5" xfId="30" applyNumberFormat="1" applyFont="1" applyFill="1" applyBorder="1" applyAlignment="1" applyProtection="1">
      <alignment horizontal="left" vertical="center" wrapText="1" indent="2"/>
      <protection locked="0"/>
    </xf>
    <xf numFmtId="49" fontId="6" fillId="0" borderId="5" xfId="54" applyNumberFormat="1" applyFont="1" applyFill="1" applyBorder="1" applyAlignment="1" applyProtection="1">
      <alignment horizontal="left" vertical="center" wrapText="1"/>
    </xf>
    <xf numFmtId="0" fontId="0" fillId="0" borderId="5" xfId="54" applyFont="1" applyFill="1" applyBorder="1" applyAlignment="1" applyProtection="1">
      <alignment horizontal="center" vertical="center" wrapText="1"/>
    </xf>
    <xf numFmtId="0" fontId="0" fillId="9" borderId="5" xfId="30" applyNumberFormat="1" applyFont="1" applyFill="1" applyBorder="1" applyAlignment="1" applyProtection="1">
      <alignment horizontal="left" vertical="center" wrapText="1" indent="1"/>
      <protection locked="0"/>
    </xf>
    <xf numFmtId="0" fontId="0" fillId="0" borderId="5" xfId="30" applyNumberFormat="1" applyFont="1" applyFill="1" applyBorder="1" applyAlignment="1" applyProtection="1">
      <alignment horizontal="left" vertical="center" wrapText="1" indent="2"/>
    </xf>
    <xf numFmtId="0" fontId="0" fillId="0" borderId="0" xfId="30" applyNumberFormat="1" applyFont="1" applyFill="1" applyBorder="1" applyAlignment="1" applyProtection="1">
      <alignment horizontal="left" vertical="center" wrapText="1" indent="2"/>
    </xf>
    <xf numFmtId="0" fontId="0" fillId="0" borderId="0" xfId="54" applyFont="1" applyFill="1" applyBorder="1" applyAlignment="1" applyProtection="1">
      <alignment horizontal="center" vertical="center" wrapText="1"/>
    </xf>
    <xf numFmtId="49" fontId="6" fillId="11" borderId="5" xfId="53" applyNumberFormat="1" applyFont="1" applyFill="1" applyBorder="1" applyAlignment="1" applyProtection="1">
      <alignment horizontal="left" vertical="center" wrapText="1"/>
    </xf>
    <xf numFmtId="49" fontId="6" fillId="2" borderId="5" xfId="53" applyNumberFormat="1" applyFont="1" applyFill="1" applyBorder="1" applyAlignment="1" applyProtection="1">
      <alignment horizontal="left" vertical="center" wrapText="1"/>
      <protection locked="0"/>
    </xf>
    <xf numFmtId="0" fontId="79" fillId="0" borderId="0" xfId="52" applyFont="1" applyAlignment="1" applyProtection="1">
      <alignment vertical="center" wrapText="1"/>
    </xf>
    <xf numFmtId="0" fontId="33" fillId="0" borderId="0" xfId="0" applyNumberFormat="1" applyFont="1" applyBorder="1" applyAlignment="1">
      <alignment horizontal="center" vertical="center" wrapText="1"/>
    </xf>
    <xf numFmtId="49" fontId="0" fillId="0" borderId="16" xfId="0" applyFill="1" applyBorder="1">
      <alignment vertical="top"/>
    </xf>
    <xf numFmtId="0" fontId="74" fillId="0" borderId="0" xfId="0" applyNumberFormat="1" applyFont="1" applyBorder="1" applyAlignment="1">
      <alignment vertical="center"/>
    </xf>
    <xf numFmtId="0" fontId="44" fillId="0" borderId="0" xfId="0" applyNumberFormat="1" applyFont="1" applyBorder="1" applyAlignment="1">
      <alignment vertical="center"/>
    </xf>
    <xf numFmtId="49" fontId="69" fillId="9" borderId="5" xfId="30" applyNumberFormat="1" applyFill="1" applyBorder="1" applyAlignment="1" applyProtection="1">
      <alignment horizontal="left" vertical="center" wrapText="1"/>
      <protection locked="0"/>
    </xf>
    <xf numFmtId="49" fontId="6" fillId="0" borderId="5" xfId="41" applyBorder="1">
      <alignment vertical="top"/>
    </xf>
    <xf numFmtId="49" fontId="43" fillId="13" borderId="14" xfId="41" applyFont="1" applyFill="1" applyBorder="1" applyAlignment="1" applyProtection="1">
      <alignment horizontal="center" vertical="top"/>
    </xf>
    <xf numFmtId="0" fontId="6" fillId="8" borderId="5" xfId="53" applyNumberFormat="1" applyFont="1" applyFill="1" applyBorder="1" applyAlignment="1" applyProtection="1">
      <alignment horizontal="left" vertical="center" wrapText="1"/>
    </xf>
    <xf numFmtId="0" fontId="6" fillId="0" borderId="5" xfId="53" applyNumberFormat="1"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49" fontId="80" fillId="7" borderId="0" xfId="33" applyNumberFormat="1" applyFont="1" applyFill="1" applyBorder="1" applyAlignment="1" applyProtection="1">
      <alignment horizontal="center" vertical="center" wrapText="1"/>
    </xf>
    <xf numFmtId="0" fontId="80" fillId="0" borderId="0" xfId="0" applyNumberFormat="1" applyFont="1" applyFill="1" applyBorder="1" applyAlignment="1">
      <alignment horizontal="center" vertical="center"/>
    </xf>
    <xf numFmtId="0" fontId="80" fillId="0" borderId="0" xfId="47" applyNumberFormat="1" applyFont="1" applyFill="1" applyBorder="1" applyAlignment="1" applyProtection="1">
      <alignment horizontal="center" vertical="center" wrapText="1"/>
    </xf>
    <xf numFmtId="0" fontId="80" fillId="0" borderId="0" xfId="53" applyNumberFormat="1" applyFont="1" applyFill="1" applyBorder="1" applyAlignment="1" applyProtection="1">
      <alignment horizontal="center" vertical="center" wrapText="1"/>
    </xf>
    <xf numFmtId="0" fontId="6" fillId="0" borderId="5" xfId="47" applyFont="1" applyFill="1" applyBorder="1" applyAlignment="1" applyProtection="1">
      <alignment horizontal="left" vertical="center" wrapText="1" indent="2"/>
    </xf>
    <xf numFmtId="49" fontId="6" fillId="0" borderId="0" xfId="54" applyNumberFormat="1" applyFont="1" applyFill="1" applyBorder="1" applyAlignment="1" applyProtection="1">
      <alignment horizontal="center" vertical="center" wrapText="1"/>
    </xf>
    <xf numFmtId="0" fontId="0" fillId="0" borderId="0" xfId="0" applyNumberFormat="1" applyFill="1" applyBorder="1" applyAlignment="1" applyProtection="1">
      <alignment vertical="center"/>
    </xf>
    <xf numFmtId="0" fontId="74" fillId="0" borderId="0" xfId="0" applyNumberFormat="1" applyFont="1" applyFill="1" applyBorder="1" applyAlignment="1" applyProtection="1">
      <alignment vertical="center"/>
    </xf>
    <xf numFmtId="0" fontId="0" fillId="8" borderId="5" xfId="52" applyNumberFormat="1" applyFont="1" applyFill="1" applyBorder="1" applyAlignment="1" applyProtection="1">
      <alignment horizontal="left" vertical="center" wrapText="1" indent="1"/>
    </xf>
    <xf numFmtId="49" fontId="0" fillId="0" borderId="5" xfId="53" applyNumberFormat="1" applyFont="1" applyFill="1" applyBorder="1" applyAlignment="1" applyProtection="1">
      <alignment horizontal="left" vertical="center" wrapText="1" indent="1"/>
    </xf>
    <xf numFmtId="49" fontId="6" fillId="8" borderId="5" xfId="52" applyNumberFormat="1" applyFont="1" applyFill="1" applyBorder="1" applyAlignment="1" applyProtection="1">
      <alignment horizontal="left" vertical="center" wrapText="1" indent="1"/>
    </xf>
    <xf numFmtId="49" fontId="6" fillId="0" borderId="5" xfId="52" applyNumberFormat="1" applyFont="1" applyFill="1" applyBorder="1" applyAlignment="1" applyProtection="1">
      <alignment horizontal="left" vertical="center" wrapText="1" indent="1"/>
    </xf>
    <xf numFmtId="0" fontId="81" fillId="0" borderId="0" xfId="0" applyNumberFormat="1" applyFont="1" applyFill="1" applyBorder="1" applyAlignment="1">
      <alignment vertical="center"/>
    </xf>
    <xf numFmtId="0" fontId="6" fillId="0" borderId="5" xfId="54" applyNumberFormat="1" applyFont="1" applyFill="1" applyBorder="1" applyAlignment="1" applyProtection="1">
      <alignment horizontal="center" vertical="center" wrapText="1"/>
    </xf>
    <xf numFmtId="0" fontId="6" fillId="0" borderId="5" xfId="47" applyNumberFormat="1" applyFont="1" applyFill="1" applyBorder="1" applyAlignment="1" applyProtection="1">
      <alignment horizontal="center" vertical="center" wrapText="1"/>
    </xf>
    <xf numFmtId="49" fontId="6" fillId="13" borderId="13" xfId="54" applyNumberFormat="1" applyFont="1" applyFill="1" applyBorder="1" applyAlignment="1" applyProtection="1">
      <alignment horizontal="center" vertical="center" wrapText="1"/>
    </xf>
    <xf numFmtId="0" fontId="6" fillId="13" borderId="15" xfId="53" applyNumberFormat="1" applyFont="1" applyFill="1" applyBorder="1" applyAlignment="1" applyProtection="1">
      <alignment horizontal="left" vertical="center" wrapText="1"/>
    </xf>
    <xf numFmtId="49" fontId="6" fillId="13" borderId="14" xfId="54" applyNumberFormat="1" applyFont="1" applyFill="1" applyBorder="1" applyAlignment="1" applyProtection="1">
      <alignment vertical="center" wrapText="1"/>
    </xf>
    <xf numFmtId="0" fontId="6" fillId="0" borderId="5" xfId="47" applyFont="1" applyFill="1" applyBorder="1" applyAlignment="1" applyProtection="1">
      <alignment horizontal="left" vertical="center" wrapText="1" indent="3"/>
    </xf>
    <xf numFmtId="0" fontId="74" fillId="0" borderId="0" xfId="0" applyNumberFormat="1" applyFont="1" applyFill="1" applyBorder="1" applyAlignment="1">
      <alignment horizontal="center" vertical="center"/>
    </xf>
    <xf numFmtId="0" fontId="6" fillId="13" borderId="14" xfId="53" applyNumberFormat="1" applyFont="1" applyFill="1" applyBorder="1" applyAlignment="1" applyProtection="1">
      <alignment horizontal="left" vertical="center" wrapText="1"/>
    </xf>
    <xf numFmtId="0" fontId="74" fillId="0" borderId="0" xfId="0" applyNumberFormat="1" applyFont="1" applyFill="1" applyBorder="1" applyAlignment="1">
      <alignment horizontal="center" vertical="center"/>
    </xf>
    <xf numFmtId="49" fontId="6" fillId="0" borderId="23" xfId="54" applyNumberFormat="1" applyFont="1" applyFill="1" applyBorder="1" applyAlignment="1" applyProtection="1">
      <alignment horizontal="center" vertical="center" wrapText="1"/>
    </xf>
    <xf numFmtId="0" fontId="6" fillId="0" borderId="23" xfId="47" applyFont="1" applyFill="1" applyBorder="1" applyAlignment="1" applyProtection="1">
      <alignment horizontal="left" vertical="center" wrapText="1" indent="2"/>
    </xf>
    <xf numFmtId="0" fontId="6" fillId="0" borderId="23" xfId="53" applyNumberFormat="1" applyFont="1" applyFill="1" applyBorder="1" applyAlignment="1" applyProtection="1">
      <alignment horizontal="left" vertical="center" wrapText="1"/>
    </xf>
    <xf numFmtId="49" fontId="6" fillId="0" borderId="23" xfId="54" applyNumberFormat="1" applyFont="1" applyFill="1" applyBorder="1" applyAlignment="1" applyProtection="1">
      <alignment vertical="center" wrapText="1"/>
    </xf>
    <xf numFmtId="49" fontId="6" fillId="11" borderId="5" xfId="53" applyNumberFormat="1" applyFont="1" applyFill="1" applyBorder="1" applyAlignment="1" applyProtection="1">
      <alignment horizontal="left" vertical="center" wrapText="1" indent="1"/>
    </xf>
    <xf numFmtId="0" fontId="0" fillId="0" borderId="5" xfId="0" applyNumberFormat="1" applyBorder="1" applyAlignment="1">
      <alignment horizontal="center" vertical="center"/>
    </xf>
    <xf numFmtId="0" fontId="74" fillId="0" borderId="0" xfId="54" applyFont="1" applyFill="1" applyAlignment="1" applyProtection="1">
      <alignment horizontal="center" vertical="center" wrapText="1"/>
    </xf>
    <xf numFmtId="14" fontId="49" fillId="0" borderId="5" xfId="53" applyNumberFormat="1" applyFont="1" applyFill="1" applyBorder="1" applyAlignment="1" applyProtection="1">
      <alignment horizontal="center" vertical="center" wrapText="1"/>
    </xf>
    <xf numFmtId="49" fontId="34" fillId="7" borderId="0" xfId="44" applyAlignment="1">
      <alignment vertical="top" wrapText="1"/>
    </xf>
    <xf numFmtId="49" fontId="29" fillId="0" borderId="15" xfId="33" applyNumberFormat="1" applyFont="1" applyFill="1" applyBorder="1" applyAlignment="1" applyProtection="1">
      <alignment horizontal="center" vertical="center" wrapText="1"/>
    </xf>
    <xf numFmtId="0" fontId="82" fillId="0" borderId="0" xfId="54" applyFont="1" applyFill="1" applyAlignment="1" applyProtection="1">
      <alignment vertical="center"/>
    </xf>
    <xf numFmtId="0" fontId="83" fillId="0" borderId="0" xfId="54" applyFont="1" applyFill="1" applyAlignment="1" applyProtection="1">
      <alignment vertical="center"/>
    </xf>
    <xf numFmtId="14" fontId="6" fillId="0" borderId="5" xfId="53" applyNumberFormat="1" applyFont="1" applyFill="1" applyBorder="1" applyAlignment="1" applyProtection="1">
      <alignment horizontal="left" vertical="center" wrapText="1" indent="1"/>
    </xf>
    <xf numFmtId="49" fontId="0" fillId="0" borderId="17" xfId="0" applyFill="1" applyBorder="1" applyProtection="1">
      <alignment vertical="top"/>
    </xf>
    <xf numFmtId="0" fontId="74" fillId="0" borderId="0" xfId="54" applyNumberFormat="1" applyFont="1" applyFill="1" applyAlignment="1" applyProtection="1">
      <alignment vertical="center"/>
    </xf>
    <xf numFmtId="0" fontId="74" fillId="0" borderId="0" xfId="54" applyFont="1" applyFill="1" applyAlignment="1" applyProtection="1">
      <alignment horizontal="left" vertical="center" wrapText="1" indent="1"/>
    </xf>
    <xf numFmtId="0" fontId="72" fillId="0" borderId="0" xfId="54" applyFont="1" applyFill="1" applyAlignment="1" applyProtection="1">
      <alignment horizontal="left" vertical="center" wrapText="1" indent="1"/>
    </xf>
    <xf numFmtId="0" fontId="84" fillId="0" borderId="0" xfId="54" applyFont="1" applyFill="1" applyAlignment="1" applyProtection="1">
      <alignment horizontal="left" vertical="center" wrapText="1" indent="1"/>
    </xf>
    <xf numFmtId="0" fontId="85" fillId="0" borderId="0" xfId="54" applyFont="1" applyFill="1" applyAlignment="1" applyProtection="1">
      <alignment horizontal="left" vertical="center" indent="1"/>
    </xf>
    <xf numFmtId="0" fontId="84" fillId="0" borderId="0" xfId="54" applyFont="1" applyFill="1" applyAlignment="1" applyProtection="1">
      <alignment vertical="center" wrapText="1"/>
    </xf>
    <xf numFmtId="0" fontId="57" fillId="0" borderId="0" xfId="52" applyFont="1" applyFill="1" applyAlignment="1" applyProtection="1">
      <alignment horizontal="left" vertical="center" wrapText="1"/>
    </xf>
    <xf numFmtId="0" fontId="58" fillId="0" borderId="0" xfId="52" applyFont="1" applyFill="1" applyAlignment="1" applyProtection="1">
      <alignment horizontal="left" vertical="center" wrapText="1"/>
    </xf>
    <xf numFmtId="0" fontId="59" fillId="0" borderId="0" xfId="52" applyFont="1" applyAlignment="1" applyProtection="1">
      <alignment vertical="center" wrapText="1"/>
    </xf>
    <xf numFmtId="0" fontId="57" fillId="7" borderId="0" xfId="52" applyFont="1" applyFill="1" applyBorder="1" applyAlignment="1" applyProtection="1">
      <alignment vertical="center" wrapText="1"/>
    </xf>
    <xf numFmtId="0" fontId="60" fillId="7" borderId="0" xfId="52" applyFont="1" applyFill="1" applyBorder="1" applyAlignment="1" applyProtection="1">
      <alignment horizontal="right" vertical="center" wrapText="1" indent="1"/>
    </xf>
    <xf numFmtId="0" fontId="60" fillId="7" borderId="0" xfId="52" applyFont="1" applyFill="1" applyBorder="1" applyAlignment="1" applyProtection="1">
      <alignment horizontal="left" vertical="center" wrapText="1" indent="2"/>
    </xf>
    <xf numFmtId="0" fontId="57" fillId="0" borderId="0" xfId="52" applyFont="1" applyAlignment="1" applyProtection="1">
      <alignment vertical="center" wrapText="1"/>
    </xf>
    <xf numFmtId="0" fontId="58" fillId="0" borderId="0" xfId="52" applyFont="1" applyAlignment="1" applyProtection="1">
      <alignment horizontal="center" vertical="center" wrapText="1"/>
    </xf>
    <xf numFmtId="0" fontId="57" fillId="7" borderId="0" xfId="52" applyFont="1" applyFill="1" applyBorder="1" applyAlignment="1" applyProtection="1">
      <alignment horizontal="right" vertical="center" wrapText="1" indent="1"/>
    </xf>
    <xf numFmtId="0" fontId="61" fillId="7" borderId="0" xfId="52" applyFont="1" applyFill="1" applyBorder="1" applyAlignment="1" applyProtection="1">
      <alignment horizontal="center" vertical="center" wrapText="1"/>
    </xf>
    <xf numFmtId="0" fontId="62" fillId="7" borderId="0" xfId="52" applyFont="1" applyFill="1" applyBorder="1" applyAlignment="1" applyProtection="1">
      <alignment vertical="center" wrapText="1"/>
    </xf>
    <xf numFmtId="14" fontId="57" fillId="7" borderId="0" xfId="52" applyNumberFormat="1" applyFont="1" applyFill="1" applyBorder="1" applyAlignment="1" applyProtection="1">
      <alignment horizontal="left" vertical="center" wrapText="1"/>
    </xf>
    <xf numFmtId="0" fontId="58" fillId="7" borderId="0" xfId="52" applyNumberFormat="1" applyFont="1" applyFill="1" applyBorder="1" applyAlignment="1" applyProtection="1">
      <alignment horizontal="center" vertical="center" wrapText="1"/>
    </xf>
    <xf numFmtId="0" fontId="57" fillId="7" borderId="0" xfId="52" applyNumberFormat="1" applyFont="1" applyFill="1" applyBorder="1" applyAlignment="1" applyProtection="1">
      <alignment horizontal="left" vertical="center" wrapText="1" indent="1"/>
    </xf>
    <xf numFmtId="0" fontId="57" fillId="7" borderId="0" xfId="52" applyFont="1" applyFill="1" applyBorder="1" applyAlignment="1" applyProtection="1">
      <alignment horizontal="center" vertical="center" wrapText="1"/>
    </xf>
    <xf numFmtId="0" fontId="63" fillId="7" borderId="0" xfId="52" applyFont="1" applyFill="1" applyBorder="1" applyAlignment="1" applyProtection="1">
      <alignment horizontal="center" vertical="center" wrapText="1"/>
    </xf>
    <xf numFmtId="14" fontId="63" fillId="7" borderId="0" xfId="52" applyNumberFormat="1" applyFont="1" applyFill="1" applyBorder="1" applyAlignment="1" applyProtection="1">
      <alignment horizontal="center" vertical="center" wrapText="1"/>
    </xf>
    <xf numFmtId="0" fontId="63" fillId="7" borderId="0" xfId="52" applyFont="1" applyFill="1" applyBorder="1" applyAlignment="1" applyProtection="1">
      <alignment vertical="center" wrapText="1"/>
    </xf>
    <xf numFmtId="0" fontId="64" fillId="7" borderId="0" xfId="52" applyFont="1" applyFill="1" applyBorder="1" applyAlignment="1" applyProtection="1">
      <alignment vertical="center" wrapText="1"/>
    </xf>
    <xf numFmtId="0" fontId="56" fillId="0" borderId="0" xfId="52" applyNumberFormat="1" applyFont="1" applyFill="1" applyAlignment="1" applyProtection="1">
      <alignment horizontal="left" vertical="center" wrapText="1"/>
    </xf>
    <xf numFmtId="0" fontId="55" fillId="0" borderId="0" xfId="52" applyFont="1" applyFill="1" applyAlignment="1" applyProtection="1">
      <alignment horizontal="left" vertical="center" wrapText="1"/>
    </xf>
    <xf numFmtId="0" fontId="55" fillId="0" borderId="0" xfId="52" applyFont="1" applyAlignment="1" applyProtection="1">
      <alignment vertical="center" wrapText="1"/>
    </xf>
    <xf numFmtId="0" fontId="55" fillId="0" borderId="0" xfId="52" applyFont="1" applyAlignment="1" applyProtection="1">
      <alignment horizontal="center" vertical="center" wrapText="1"/>
    </xf>
    <xf numFmtId="0" fontId="57" fillId="0" borderId="0" xfId="52" applyFont="1" applyBorder="1" applyAlignment="1" applyProtection="1">
      <alignment vertical="center" wrapText="1"/>
    </xf>
    <xf numFmtId="0" fontId="57" fillId="0" borderId="0" xfId="52" applyFont="1" applyAlignment="1" applyProtection="1">
      <alignment horizontal="right" vertical="center"/>
    </xf>
    <xf numFmtId="0" fontId="57" fillId="0" borderId="0" xfId="52" applyFont="1" applyAlignment="1" applyProtection="1">
      <alignment horizontal="center" vertical="center" wrapText="1"/>
    </xf>
    <xf numFmtId="49" fontId="6" fillId="0" borderId="0" xfId="30" applyNumberFormat="1" applyFont="1" applyFill="1" applyBorder="1" applyAlignment="1" applyProtection="1">
      <alignment vertical="center" wrapText="1"/>
    </xf>
    <xf numFmtId="0" fontId="0" fillId="0" borderId="0" xfId="0" applyNumberFormat="1" applyAlignment="1">
      <alignment horizontal="left" vertical="top" indent="1"/>
    </xf>
    <xf numFmtId="0" fontId="0" fillId="0" borderId="0" xfId="0" applyNumberFormat="1" applyAlignment="1">
      <alignment horizontal="left" vertical="center" indent="1"/>
    </xf>
    <xf numFmtId="49" fontId="86" fillId="13" borderId="15" xfId="41" applyFont="1" applyFill="1" applyBorder="1" applyAlignment="1" applyProtection="1">
      <alignment horizontal="center" vertical="center" wrapText="1"/>
    </xf>
    <xf numFmtId="0" fontId="74" fillId="0" borderId="0" xfId="54" applyFont="1" applyFill="1" applyAlignment="1" applyProtection="1">
      <alignment horizontal="left" vertical="center" indent="1"/>
    </xf>
    <xf numFmtId="0" fontId="74" fillId="0" borderId="0" xfId="54" applyNumberFormat="1" applyFont="1" applyFill="1" applyAlignment="1" applyProtection="1">
      <alignment horizontal="left" vertical="center" indent="1"/>
    </xf>
    <xf numFmtId="14" fontId="6" fillId="8" borderId="5" xfId="53" applyNumberFormat="1" applyFont="1" applyFill="1" applyBorder="1" applyAlignment="1" applyProtection="1">
      <alignment horizontal="left" vertical="center" wrapText="1" indent="1"/>
    </xf>
    <xf numFmtId="0" fontId="29" fillId="0" borderId="0" xfId="54" applyFont="1" applyFill="1" applyBorder="1" applyAlignment="1" applyProtection="1">
      <alignment horizontal="center" vertical="top" wrapText="1"/>
    </xf>
    <xf numFmtId="0" fontId="74" fillId="0" borderId="24" xfId="54" applyFont="1" applyFill="1" applyBorder="1" applyAlignment="1" applyProtection="1">
      <alignment vertical="center"/>
    </xf>
    <xf numFmtId="0" fontId="6" fillId="0" borderId="5" xfId="33" applyNumberFormat="1" applyFont="1" applyFill="1" applyBorder="1" applyAlignment="1" applyProtection="1">
      <alignment horizontal="center" vertical="center" wrapText="1"/>
    </xf>
    <xf numFmtId="0" fontId="0" fillId="0" borderId="5" xfId="0" applyNumberFormat="1" applyFill="1" applyBorder="1" applyAlignment="1" applyProtection="1">
      <alignment horizontal="center" vertical="center"/>
    </xf>
    <xf numFmtId="49" fontId="0" fillId="0" borderId="5" xfId="0" applyNumberFormat="1" applyFill="1" applyBorder="1" applyAlignment="1" applyProtection="1">
      <alignment horizontal="center" vertical="center"/>
    </xf>
    <xf numFmtId="49" fontId="0" fillId="0" borderId="5" xfId="0" applyNumberFormat="1" applyFill="1" applyBorder="1" applyAlignment="1" applyProtection="1">
      <alignment horizontal="left" vertical="center"/>
    </xf>
    <xf numFmtId="0" fontId="72" fillId="0" borderId="0" xfId="0" applyNumberFormat="1" applyFont="1" applyAlignment="1">
      <alignment vertical="center"/>
    </xf>
    <xf numFmtId="0" fontId="0" fillId="0" borderId="0" xfId="0" applyNumberFormat="1" applyFont="1" applyAlignment="1">
      <alignment vertical="center"/>
    </xf>
    <xf numFmtId="0" fontId="8" fillId="10" borderId="5" xfId="54" applyFont="1" applyFill="1" applyBorder="1" applyAlignment="1" applyProtection="1">
      <alignment horizontal="center" vertical="center" wrapText="1"/>
    </xf>
    <xf numFmtId="49" fontId="6" fillId="0" borderId="0" xfId="0" applyFont="1" applyFill="1" applyProtection="1">
      <alignment vertical="top"/>
    </xf>
    <xf numFmtId="0" fontId="8" fillId="10" borderId="5" xfId="0" applyNumberFormat="1" applyFont="1" applyFill="1" applyBorder="1" applyAlignment="1" applyProtection="1">
      <alignment horizontal="center" vertical="center"/>
    </xf>
    <xf numFmtId="49" fontId="0" fillId="0" borderId="5" xfId="0" applyNumberFormat="1" applyFill="1" applyBorder="1" applyProtection="1">
      <alignment vertical="top"/>
    </xf>
    <xf numFmtId="49" fontId="0" fillId="0" borderId="5" xfId="0" applyNumberFormat="1" applyFont="1" applyFill="1" applyBorder="1" applyProtection="1">
      <alignment vertical="top"/>
    </xf>
    <xf numFmtId="0" fontId="0" fillId="9" borderId="5" xfId="30" applyNumberFormat="1" applyFont="1" applyFill="1" applyBorder="1" applyAlignment="1" applyProtection="1">
      <alignment horizontal="left" vertical="center" wrapText="1"/>
      <protection locked="0"/>
    </xf>
    <xf numFmtId="0" fontId="6" fillId="0" borderId="5" xfId="47" applyFont="1" applyFill="1" applyBorder="1" applyAlignment="1" applyProtection="1">
      <alignment horizontal="left" vertical="center" wrapText="1" indent="1"/>
    </xf>
    <xf numFmtId="0" fontId="6" fillId="0" borderId="0" xfId="47" applyFont="1" applyFill="1" applyBorder="1" applyAlignment="1" applyProtection="1">
      <alignment horizontal="left" vertical="center" wrapText="1" indent="2"/>
    </xf>
    <xf numFmtId="0" fontId="6" fillId="0" borderId="0" xfId="53" applyNumberFormat="1" applyFont="1" applyFill="1" applyBorder="1" applyAlignment="1" applyProtection="1">
      <alignment horizontal="left" vertical="center" wrapText="1"/>
    </xf>
    <xf numFmtId="0" fontId="6" fillId="0" borderId="5" xfId="47" applyFont="1" applyFill="1" applyBorder="1" applyAlignment="1" applyProtection="1">
      <alignment horizontal="left" vertical="center" wrapText="1" indent="4"/>
    </xf>
    <xf numFmtId="49" fontId="6" fillId="13" borderId="25" xfId="54" applyNumberFormat="1" applyFont="1" applyFill="1" applyBorder="1" applyAlignment="1" applyProtection="1">
      <alignment horizontal="center" vertical="center" wrapText="1"/>
    </xf>
    <xf numFmtId="0" fontId="6" fillId="13" borderId="17" xfId="53" applyNumberFormat="1" applyFont="1" applyFill="1" applyBorder="1" applyAlignment="1" applyProtection="1">
      <alignment horizontal="left" vertical="center" wrapText="1"/>
    </xf>
    <xf numFmtId="49" fontId="6" fillId="13" borderId="18" xfId="54" applyNumberFormat="1" applyFont="1" applyFill="1" applyBorder="1" applyAlignment="1" applyProtection="1">
      <alignment vertical="center" wrapText="1"/>
    </xf>
    <xf numFmtId="49" fontId="6" fillId="13" borderId="19" xfId="54" applyNumberFormat="1" applyFont="1" applyFill="1" applyBorder="1" applyAlignment="1" applyProtection="1">
      <alignment horizontal="center" vertical="center" wrapText="1"/>
    </xf>
    <xf numFmtId="49" fontId="40" fillId="13" borderId="23" xfId="0" applyFont="1" applyFill="1" applyBorder="1" applyAlignment="1" applyProtection="1">
      <alignment horizontal="left" vertical="center" indent="3"/>
    </xf>
    <xf numFmtId="0" fontId="6" fillId="13" borderId="21" xfId="53" applyNumberFormat="1" applyFont="1" applyFill="1" applyBorder="1" applyAlignment="1" applyProtection="1">
      <alignment horizontal="left" vertical="center" wrapText="1"/>
    </xf>
    <xf numFmtId="0" fontId="6" fillId="0" borderId="5" xfId="33" applyFont="1" applyFill="1" applyBorder="1" applyAlignment="1" applyProtection="1">
      <alignment horizontal="center" vertical="center" wrapText="1"/>
    </xf>
    <xf numFmtId="49" fontId="6" fillId="0" borderId="16" xfId="49" applyNumberFormat="1" applyFont="1" applyFill="1" applyBorder="1" applyAlignment="1" applyProtection="1">
      <alignment horizontal="left" vertical="center" wrapText="1"/>
    </xf>
    <xf numFmtId="49" fontId="8" fillId="13" borderId="13" xfId="41" applyFont="1" applyFill="1" applyBorder="1" applyAlignment="1" applyProtection="1">
      <alignment horizontal="center" vertical="center"/>
    </xf>
    <xf numFmtId="49" fontId="40" fillId="13" borderId="14" xfId="41" applyFont="1" applyFill="1" applyBorder="1" applyAlignment="1" applyProtection="1">
      <alignment horizontal="left" vertical="center"/>
    </xf>
    <xf numFmtId="0" fontId="6" fillId="0" borderId="0" xfId="49" applyFont="1" applyAlignment="1" applyProtection="1"/>
    <xf numFmtId="49" fontId="0" fillId="0" borderId="17" xfId="0" applyBorder="1" applyAlignment="1">
      <alignment horizontal="center" vertical="center"/>
    </xf>
    <xf numFmtId="49" fontId="0" fillId="0" borderId="17" xfId="0" applyFill="1" applyBorder="1" applyAlignment="1" applyProtection="1">
      <alignment horizontal="center" vertical="center"/>
    </xf>
    <xf numFmtId="0" fontId="65" fillId="7" borderId="0" xfId="52" applyFont="1" applyFill="1" applyBorder="1" applyAlignment="1" applyProtection="1">
      <alignment vertical="center" wrapText="1"/>
    </xf>
    <xf numFmtId="0" fontId="66" fillId="0" borderId="0" xfId="54" applyFont="1" applyFill="1" applyAlignment="1" applyProtection="1">
      <alignment vertical="center" wrapText="1"/>
    </xf>
    <xf numFmtId="0" fontId="66" fillId="0" borderId="0" xfId="32" applyFont="1" applyFill="1" applyBorder="1" applyAlignment="1" applyProtection="1">
      <alignment vertical="center" wrapText="1"/>
    </xf>
    <xf numFmtId="0" fontId="66" fillId="0" borderId="0" xfId="49" applyFont="1" applyProtection="1"/>
    <xf numFmtId="49" fontId="67" fillId="0" borderId="0" xfId="0" applyFont="1">
      <alignment vertical="top"/>
    </xf>
    <xf numFmtId="49" fontId="68" fillId="0" borderId="0" xfId="0" applyFont="1" applyBorder="1">
      <alignment vertical="top"/>
    </xf>
    <xf numFmtId="49" fontId="0" fillId="0" borderId="0" xfId="0" applyNumberFormat="1" applyFont="1" applyFill="1" applyBorder="1" applyAlignment="1" applyProtection="1">
      <alignment horizontal="right" vertical="center" wrapText="1" indent="1"/>
    </xf>
    <xf numFmtId="49" fontId="0" fillId="0" borderId="0" xfId="0" applyNumberFormat="1" applyFill="1" applyBorder="1" applyAlignment="1" applyProtection="1">
      <alignment horizontal="right" vertical="center" wrapText="1" indent="1"/>
    </xf>
    <xf numFmtId="0" fontId="6" fillId="0" borderId="0" xfId="52" applyNumberFormat="1" applyFont="1" applyFill="1" applyBorder="1" applyAlignment="1" applyProtection="1">
      <alignment horizontal="center" vertical="center" wrapText="1"/>
    </xf>
    <xf numFmtId="49" fontId="6" fillId="0" borderId="26" xfId="0" applyNumberFormat="1" applyFont="1" applyBorder="1" applyProtection="1">
      <alignment vertical="top"/>
    </xf>
    <xf numFmtId="49" fontId="6" fillId="0" borderId="26" xfId="0" applyNumberFormat="1" applyFont="1" applyBorder="1" applyAlignment="1" applyProtection="1">
      <alignment vertical="top" wrapText="1"/>
    </xf>
    <xf numFmtId="0" fontId="6" fillId="9" borderId="5" xfId="53" applyNumberFormat="1" applyFont="1" applyFill="1" applyBorder="1" applyAlignment="1" applyProtection="1">
      <alignment horizontal="left" vertical="center" wrapText="1"/>
      <protection locked="0"/>
    </xf>
    <xf numFmtId="0" fontId="35" fillId="7" borderId="0" xfId="43" applyNumberFormat="1" applyFont="1" applyFill="1" applyBorder="1" applyAlignment="1">
      <alignment horizontal="left" vertical="center" wrapText="1"/>
    </xf>
    <xf numFmtId="0" fontId="34" fillId="7" borderId="0" xfId="43" applyNumberFormat="1" applyFont="1" applyFill="1" applyBorder="1" applyAlignment="1">
      <alignment vertical="top" wrapText="1"/>
    </xf>
    <xf numFmtId="0" fontId="35" fillId="7" borderId="0" xfId="43" applyNumberFormat="1" applyFont="1" applyFill="1" applyBorder="1" applyAlignment="1">
      <alignment vertical="center" wrapText="1"/>
    </xf>
    <xf numFmtId="0" fontId="34" fillId="7" borderId="0" xfId="43" applyNumberFormat="1" applyFont="1" applyFill="1" applyBorder="1" applyAlignment="1">
      <alignment vertical="center" wrapText="1"/>
    </xf>
    <xf numFmtId="0" fontId="74" fillId="0" borderId="0" xfId="41" applyNumberFormat="1" applyFont="1">
      <alignment vertical="top"/>
    </xf>
    <xf numFmtId="49" fontId="74" fillId="0" borderId="0" xfId="41" applyNumberFormat="1" applyFont="1">
      <alignment vertical="top"/>
    </xf>
    <xf numFmtId="0" fontId="29" fillId="0" borderId="0" xfId="54" applyNumberFormat="1" applyFont="1" applyFill="1" applyBorder="1" applyAlignment="1" applyProtection="1">
      <alignment horizontal="center" vertical="center" wrapText="1"/>
    </xf>
    <xf numFmtId="0" fontId="0" fillId="0" borderId="0" xfId="0" applyNumberFormat="1" applyFill="1" applyProtection="1">
      <alignment vertical="top"/>
    </xf>
    <xf numFmtId="0" fontId="19" fillId="10" borderId="5" xfId="54" applyFont="1" applyFill="1" applyBorder="1" applyAlignment="1" applyProtection="1">
      <alignment horizontal="center" vertical="center" wrapText="1"/>
    </xf>
    <xf numFmtId="49" fontId="6" fillId="0" borderId="5" xfId="0" applyNumberFormat="1" applyFont="1" applyBorder="1" applyAlignment="1" applyProtection="1">
      <alignment horizontal="center" vertical="top" wrapText="1"/>
    </xf>
    <xf numFmtId="0" fontId="0" fillId="0" borderId="5" xfId="0" applyNumberFormat="1" applyBorder="1">
      <alignment vertical="top"/>
    </xf>
    <xf numFmtId="0" fontId="0" fillId="0" borderId="5" xfId="0" applyNumberFormat="1" applyBorder="1" applyAlignment="1">
      <alignment vertical="top" wrapText="1"/>
    </xf>
    <xf numFmtId="49" fontId="6" fillId="0" borderId="5" xfId="0" applyNumberFormat="1" applyFont="1" applyBorder="1" applyAlignment="1" applyProtection="1">
      <alignment horizontal="right" vertical="center"/>
    </xf>
    <xf numFmtId="0" fontId="102" fillId="0" borderId="0" xfId="0" applyNumberFormat="1" applyFont="1" applyAlignment="1">
      <alignment vertical="center"/>
    </xf>
    <xf numFmtId="49" fontId="56" fillId="0" borderId="0" xfId="53" applyNumberFormat="1" applyFont="1" applyFill="1" applyBorder="1" applyAlignment="1" applyProtection="1">
      <alignment horizontal="center" vertical="center" wrapText="1"/>
    </xf>
    <xf numFmtId="0" fontId="56" fillId="0" borderId="0" xfId="47" applyFont="1" applyFill="1" applyBorder="1" applyAlignment="1" applyProtection="1">
      <alignment vertical="center" wrapText="1"/>
    </xf>
    <xf numFmtId="49" fontId="56" fillId="0" borderId="0" xfId="53" applyNumberFormat="1" applyFont="1" applyFill="1" applyBorder="1" applyAlignment="1" applyProtection="1">
      <alignment vertical="center" wrapText="1"/>
    </xf>
    <xf numFmtId="0" fontId="56" fillId="0" borderId="0" xfId="47" applyNumberFormat="1" applyFont="1" applyFill="1" applyBorder="1" applyAlignment="1" applyProtection="1">
      <alignment vertical="center" wrapText="1"/>
    </xf>
    <xf numFmtId="49" fontId="103" fillId="0" borderId="0" xfId="53" applyNumberFormat="1" applyFont="1" applyFill="1" applyBorder="1" applyAlignment="1" applyProtection="1">
      <alignment vertical="center" wrapText="1"/>
    </xf>
    <xf numFmtId="0" fontId="56" fillId="0" borderId="0" xfId="47" applyFont="1" applyFill="1" applyBorder="1" applyAlignment="1" applyProtection="1">
      <alignment horizontal="right" vertical="center" wrapText="1"/>
    </xf>
    <xf numFmtId="0" fontId="102" fillId="0" borderId="0" xfId="0" applyNumberFormat="1" applyFont="1" applyBorder="1" applyAlignment="1">
      <alignment vertical="center"/>
    </xf>
    <xf numFmtId="49" fontId="0" fillId="0" borderId="0" xfId="0" applyBorder="1">
      <alignment vertical="top"/>
    </xf>
    <xf numFmtId="0" fontId="74" fillId="0" borderId="0" xfId="0" applyNumberFormat="1" applyFont="1" applyAlignment="1">
      <alignment vertical="center"/>
    </xf>
    <xf numFmtId="49" fontId="6" fillId="11" borderId="5" xfId="53" applyNumberFormat="1" applyFont="1" applyFill="1" applyBorder="1" applyAlignment="1" applyProtection="1">
      <alignment horizontal="center" vertical="center" wrapText="1"/>
    </xf>
    <xf numFmtId="0" fontId="6" fillId="7" borderId="26" xfId="54" applyFont="1" applyFill="1" applyBorder="1" applyAlignment="1" applyProtection="1">
      <alignment horizontal="center" vertical="center" wrapText="1"/>
    </xf>
    <xf numFmtId="0" fontId="6" fillId="7" borderId="28" xfId="54" applyFont="1" applyFill="1" applyBorder="1" applyAlignment="1" applyProtection="1">
      <alignment horizontal="center" vertical="center" wrapText="1"/>
    </xf>
    <xf numFmtId="0" fontId="6" fillId="7" borderId="16" xfId="54" applyFont="1" applyFill="1" applyBorder="1" applyAlignment="1" applyProtection="1">
      <alignment horizontal="center" vertical="center" wrapText="1"/>
    </xf>
    <xf numFmtId="49" fontId="0" fillId="0" borderId="0" xfId="0">
      <alignment vertical="top"/>
    </xf>
    <xf numFmtId="0" fontId="6" fillId="0" borderId="0" xfId="54" applyFont="1" applyFill="1" applyAlignment="1" applyProtection="1">
      <alignment vertical="center" wrapText="1"/>
    </xf>
    <xf numFmtId="0" fontId="6" fillId="7" borderId="0" xfId="54" applyFont="1" applyFill="1" applyBorder="1" applyAlignment="1" applyProtection="1">
      <alignment vertical="center" wrapText="1"/>
    </xf>
    <xf numFmtId="49" fontId="29" fillId="7" borderId="0" xfId="33" applyNumberFormat="1" applyFont="1" applyFill="1" applyBorder="1" applyAlignment="1" applyProtection="1">
      <alignment horizontal="center" vertical="center" wrapText="1"/>
    </xf>
    <xf numFmtId="49" fontId="6" fillId="0" borderId="0" xfId="0" applyNumberFormat="1" applyFont="1" applyProtection="1">
      <alignment vertical="top"/>
    </xf>
    <xf numFmtId="0" fontId="8" fillId="7" borderId="0" xfId="54" applyFont="1" applyFill="1" applyBorder="1" applyAlignment="1" applyProtection="1">
      <alignment horizontal="center" vertical="center" wrapText="1"/>
    </xf>
    <xf numFmtId="0" fontId="32" fillId="7" borderId="0" xfId="54" applyFont="1" applyFill="1" applyBorder="1" applyAlignment="1" applyProtection="1">
      <alignment vertical="center" wrapText="1"/>
    </xf>
    <xf numFmtId="0" fontId="32" fillId="0" borderId="0" xfId="54" applyFont="1" applyFill="1" applyAlignment="1" applyProtection="1">
      <alignment vertical="center" wrapText="1"/>
    </xf>
    <xf numFmtId="49" fontId="6" fillId="0" borderId="0" xfId="54" applyNumberFormat="1" applyFont="1" applyFill="1" applyAlignment="1" applyProtection="1">
      <alignment vertical="center" wrapText="1"/>
    </xf>
    <xf numFmtId="0" fontId="6" fillId="0" borderId="0" xfId="54" applyFont="1" applyFill="1" applyBorder="1" applyAlignment="1" applyProtection="1">
      <alignment vertical="center" wrapText="1"/>
    </xf>
    <xf numFmtId="0" fontId="18" fillId="0" borderId="0" xfId="54" applyFont="1" applyFill="1" applyBorder="1" applyAlignment="1" applyProtection="1">
      <alignment vertical="center" wrapText="1"/>
    </xf>
    <xf numFmtId="0" fontId="6" fillId="0" borderId="0" xfId="47" applyFont="1" applyFill="1" applyBorder="1" applyAlignment="1" applyProtection="1">
      <alignment horizontal="left" vertical="center" wrapText="1"/>
    </xf>
    <xf numFmtId="0" fontId="29" fillId="7" borderId="0" xfId="33" applyNumberFormat="1" applyFont="1" applyFill="1" applyBorder="1" applyAlignment="1" applyProtection="1">
      <alignment horizontal="center" vertical="center" wrapText="1"/>
    </xf>
    <xf numFmtId="0" fontId="6" fillId="0" borderId="0" xfId="47" applyFont="1" applyFill="1" applyBorder="1" applyAlignment="1" applyProtection="1">
      <alignment horizontal="right" vertical="center" wrapText="1"/>
    </xf>
    <xf numFmtId="0" fontId="73" fillId="7" borderId="0" xfId="54" applyFont="1" applyFill="1" applyBorder="1" applyAlignment="1" applyProtection="1">
      <alignment vertical="center" wrapText="1"/>
    </xf>
    <xf numFmtId="0" fontId="6" fillId="0" borderId="0" xfId="0" applyNumberFormat="1" applyFont="1" applyFill="1" applyBorder="1" applyAlignment="1">
      <alignment vertical="center"/>
    </xf>
    <xf numFmtId="0" fontId="0" fillId="0" borderId="0" xfId="0" applyNumberFormat="1" applyFill="1" applyBorder="1" applyAlignment="1">
      <alignment vertical="center"/>
    </xf>
    <xf numFmtId="49" fontId="0" fillId="13" borderId="13" xfId="0" applyFill="1" applyBorder="1" applyProtection="1">
      <alignment vertical="top"/>
    </xf>
    <xf numFmtId="4" fontId="6" fillId="0" borderId="5" xfId="30" applyNumberFormat="1" applyFont="1" applyFill="1" applyBorder="1" applyAlignment="1" applyProtection="1">
      <alignment vertical="center" wrapText="1"/>
    </xf>
    <xf numFmtId="49" fontId="6" fillId="0" borderId="5" xfId="54" applyNumberFormat="1" applyFont="1" applyFill="1" applyBorder="1" applyAlignment="1" applyProtection="1">
      <alignment horizontal="left" vertical="center" wrapText="1" indent="7"/>
    </xf>
    <xf numFmtId="0" fontId="74" fillId="7" borderId="0" xfId="33" applyNumberFormat="1" applyFont="1" applyFill="1" applyBorder="1" applyAlignment="1" applyProtection="1">
      <alignment horizontal="center" vertical="center" wrapText="1"/>
    </xf>
    <xf numFmtId="49" fontId="74" fillId="7" borderId="0" xfId="33" applyNumberFormat="1" applyFont="1" applyFill="1" applyBorder="1" applyAlignment="1" applyProtection="1">
      <alignment horizontal="center" vertical="center" wrapText="1"/>
    </xf>
    <xf numFmtId="0" fontId="18" fillId="0" borderId="0" xfId="55" applyFont="1" applyBorder="1" applyAlignment="1">
      <alignment horizontal="center" vertical="center" wrapText="1"/>
    </xf>
    <xf numFmtId="0" fontId="6" fillId="0" borderId="0" xfId="53" applyNumberFormat="1" applyFont="1" applyFill="1" applyBorder="1" applyAlignment="1" applyProtection="1">
      <alignment vertical="center" wrapText="1"/>
    </xf>
    <xf numFmtId="0" fontId="0" fillId="0" borderId="0" xfId="0" applyNumberFormat="1" applyFill="1" applyBorder="1" applyAlignment="1">
      <alignment horizontal="center" vertical="center"/>
    </xf>
    <xf numFmtId="0" fontId="74" fillId="0" borderId="0" xfId="54" applyFont="1" applyFill="1" applyAlignment="1" applyProtection="1">
      <alignment vertical="center" wrapText="1"/>
    </xf>
    <xf numFmtId="49" fontId="74" fillId="0" borderId="0" xfId="0" applyFont="1">
      <alignment vertical="top"/>
    </xf>
    <xf numFmtId="0" fontId="6" fillId="7" borderId="17" xfId="54" applyFont="1" applyFill="1" applyBorder="1" applyAlignment="1" applyProtection="1">
      <alignment vertical="center" wrapText="1"/>
    </xf>
    <xf numFmtId="0" fontId="74" fillId="0" borderId="0" xfId="53" applyNumberFormat="1" applyFont="1" applyFill="1" applyBorder="1" applyAlignment="1" applyProtection="1">
      <alignment vertical="center" wrapText="1"/>
    </xf>
    <xf numFmtId="0" fontId="74" fillId="0" borderId="0" xfId="54" applyFont="1" applyFill="1" applyAlignment="1" applyProtection="1">
      <alignment vertical="center"/>
    </xf>
    <xf numFmtId="0" fontId="74" fillId="0" borderId="0" xfId="0" applyNumberFormat="1" applyFont="1" applyFill="1" applyBorder="1" applyAlignment="1">
      <alignment vertical="center"/>
    </xf>
    <xf numFmtId="49" fontId="74" fillId="0" borderId="0" xfId="54" applyNumberFormat="1" applyFont="1" applyFill="1" applyAlignment="1" applyProtection="1">
      <alignment vertical="center" wrapText="1"/>
    </xf>
    <xf numFmtId="0" fontId="6" fillId="0" borderId="5" xfId="54" applyFont="1" applyFill="1" applyBorder="1" applyAlignment="1" applyProtection="1">
      <alignment horizontal="left" vertical="center" wrapText="1"/>
    </xf>
    <xf numFmtId="0" fontId="6" fillId="7" borderId="5" xfId="54" applyFont="1" applyFill="1" applyBorder="1" applyAlignment="1" applyProtection="1">
      <alignment horizontal="left" vertical="center" wrapText="1"/>
    </xf>
    <xf numFmtId="49" fontId="74" fillId="7" borderId="15" xfId="33" applyNumberFormat="1" applyFont="1" applyFill="1" applyBorder="1" applyAlignment="1" applyProtection="1">
      <alignment horizontal="center" vertical="center" wrapText="1"/>
    </xf>
    <xf numFmtId="49" fontId="72" fillId="0" borderId="0" xfId="54" applyNumberFormat="1" applyFont="1" applyFill="1" applyAlignment="1" applyProtection="1">
      <alignment vertical="center" wrapText="1"/>
    </xf>
    <xf numFmtId="0" fontId="72" fillId="0" borderId="0" xfId="0" applyNumberFormat="1" applyFont="1" applyFill="1" applyBorder="1" applyAlignment="1">
      <alignment vertical="center"/>
    </xf>
    <xf numFmtId="49" fontId="37" fillId="0" borderId="5" xfId="53" applyNumberFormat="1" applyFont="1" applyFill="1" applyBorder="1" applyAlignment="1" applyProtection="1">
      <alignment vertical="center" wrapText="1"/>
    </xf>
    <xf numFmtId="0" fontId="6" fillId="0" borderId="0" xfId="54" applyFont="1" applyFill="1" applyAlignment="1" applyProtection="1">
      <alignment horizontal="right" vertical="top" wrapText="1"/>
    </xf>
    <xf numFmtId="49" fontId="0" fillId="0" borderId="0" xfId="54" applyNumberFormat="1" applyFont="1" applyFill="1" applyAlignment="1" applyProtection="1">
      <alignment horizontal="left" vertical="top"/>
    </xf>
    <xf numFmtId="49" fontId="0" fillId="0" borderId="0" xfId="54" applyNumberFormat="1" applyFont="1" applyFill="1" applyAlignment="1" applyProtection="1">
      <alignment vertical="center" wrapText="1"/>
    </xf>
    <xf numFmtId="0" fontId="6" fillId="0" borderId="0" xfId="54" applyFont="1" applyFill="1" applyAlignment="1" applyProtection="1">
      <alignment vertical="top" wrapText="1"/>
    </xf>
    <xf numFmtId="49" fontId="0" fillId="0" borderId="0" xfId="54" applyNumberFormat="1" applyFont="1" applyFill="1" applyAlignment="1" applyProtection="1">
      <alignment vertical="center"/>
    </xf>
    <xf numFmtId="49" fontId="74" fillId="0" borderId="0" xfId="54" applyNumberFormat="1" applyFont="1" applyFill="1" applyAlignment="1" applyProtection="1">
      <alignment vertical="center"/>
    </xf>
    <xf numFmtId="0" fontId="104" fillId="0" borderId="0" xfId="0" applyNumberFormat="1" applyFont="1" applyFill="1" applyBorder="1" applyAlignment="1">
      <alignment vertical="center"/>
    </xf>
    <xf numFmtId="0" fontId="6" fillId="7" borderId="26" xfId="54" applyFont="1" applyFill="1" applyBorder="1" applyAlignment="1" applyProtection="1">
      <alignment vertical="center" wrapText="1"/>
    </xf>
    <xf numFmtId="0" fontId="6" fillId="7" borderId="28" xfId="54" applyFont="1" applyFill="1" applyBorder="1" applyAlignment="1" applyProtection="1">
      <alignment vertical="center" wrapText="1"/>
    </xf>
    <xf numFmtId="49" fontId="0" fillId="0" borderId="0" xfId="0">
      <alignment vertical="top"/>
    </xf>
    <xf numFmtId="0" fontId="6" fillId="0" borderId="0" xfId="54" applyFont="1" applyFill="1" applyAlignment="1" applyProtection="1">
      <alignment vertical="center" wrapText="1"/>
    </xf>
    <xf numFmtId="0" fontId="6" fillId="7" borderId="0" xfId="54" applyFont="1" applyFill="1" applyBorder="1" applyAlignment="1" applyProtection="1">
      <alignment vertical="center" wrapText="1"/>
    </xf>
    <xf numFmtId="49" fontId="29" fillId="7" borderId="0" xfId="33" applyNumberFormat="1" applyFont="1" applyFill="1" applyBorder="1" applyAlignment="1" applyProtection="1">
      <alignment horizontal="center" vertical="center" wrapText="1"/>
    </xf>
    <xf numFmtId="0" fontId="0" fillId="0" borderId="5" xfId="51" applyFont="1" applyFill="1" applyBorder="1" applyAlignment="1" applyProtection="1">
      <alignment vertical="center" wrapText="1"/>
    </xf>
    <xf numFmtId="49" fontId="6" fillId="0" borderId="0" xfId="0" applyNumberFormat="1" applyFont="1" applyProtection="1">
      <alignment vertical="top"/>
    </xf>
    <xf numFmtId="0" fontId="8" fillId="7" borderId="0" xfId="54" applyFont="1" applyFill="1" applyBorder="1" applyAlignment="1" applyProtection="1">
      <alignment horizontal="center" vertical="center" wrapText="1"/>
    </xf>
    <xf numFmtId="0" fontId="32" fillId="7" borderId="0" xfId="54" applyFont="1" applyFill="1" applyBorder="1" applyAlignment="1" applyProtection="1">
      <alignment vertical="center" wrapText="1"/>
    </xf>
    <xf numFmtId="0" fontId="32" fillId="0" borderId="0" xfId="54" applyFont="1" applyFill="1" applyAlignment="1" applyProtection="1">
      <alignment vertical="center" wrapText="1"/>
    </xf>
    <xf numFmtId="49" fontId="6" fillId="0" borderId="0" xfId="54" applyNumberFormat="1" applyFont="1" applyFill="1" applyAlignment="1" applyProtection="1">
      <alignment vertical="center" wrapText="1"/>
    </xf>
    <xf numFmtId="0" fontId="6" fillId="0" borderId="0" xfId="54" applyFont="1" applyFill="1" applyBorder="1" applyAlignment="1" applyProtection="1">
      <alignment vertical="center" wrapText="1"/>
    </xf>
    <xf numFmtId="0" fontId="0" fillId="0" borderId="0" xfId="0" applyNumberFormat="1" applyAlignment="1">
      <alignment vertical="center"/>
    </xf>
    <xf numFmtId="0" fontId="6" fillId="7" borderId="5" xfId="54" applyFont="1" applyFill="1" applyBorder="1" applyAlignment="1" applyProtection="1">
      <alignment horizontal="center" vertical="center" wrapText="1"/>
    </xf>
    <xf numFmtId="0" fontId="0" fillId="12" borderId="5" xfId="45" applyFont="1" applyFill="1" applyBorder="1" applyAlignment="1" applyProtection="1">
      <alignment horizontal="center" vertical="center" wrapText="1"/>
    </xf>
    <xf numFmtId="0" fontId="0" fillId="12" borderId="5" xfId="47" applyFont="1" applyFill="1" applyBorder="1" applyAlignment="1" applyProtection="1">
      <alignment horizontal="center" vertical="center" wrapText="1"/>
    </xf>
    <xf numFmtId="4" fontId="6" fillId="7" borderId="5" xfId="30" applyNumberFormat="1" applyFont="1" applyFill="1" applyBorder="1" applyAlignment="1" applyProtection="1">
      <alignment horizontal="right" vertical="center" wrapText="1"/>
    </xf>
    <xf numFmtId="49" fontId="28" fillId="13" borderId="13" xfId="0" applyFont="1" applyFill="1" applyBorder="1" applyAlignment="1" applyProtection="1">
      <alignment horizontal="center" vertical="center"/>
    </xf>
    <xf numFmtId="49" fontId="6" fillId="7" borderId="5" xfId="54" applyNumberFormat="1" applyFont="1" applyFill="1" applyBorder="1" applyAlignment="1" applyProtection="1">
      <alignment horizontal="center" vertical="center" wrapText="1"/>
    </xf>
    <xf numFmtId="0" fontId="6" fillId="0" borderId="5" xfId="47" applyFont="1" applyFill="1" applyBorder="1" applyAlignment="1" applyProtection="1">
      <alignment horizontal="center" vertical="center" wrapText="1"/>
    </xf>
    <xf numFmtId="0" fontId="40" fillId="13" borderId="15" xfId="0" applyNumberFormat="1" applyFont="1" applyFill="1" applyBorder="1" applyAlignment="1" applyProtection="1">
      <alignment horizontal="left" vertical="center"/>
    </xf>
    <xf numFmtId="49" fontId="6" fillId="0" borderId="5" xfId="53" applyNumberFormat="1" applyFont="1" applyFill="1" applyBorder="1" applyAlignment="1" applyProtection="1">
      <alignment horizontal="center" vertical="center" wrapText="1"/>
    </xf>
    <xf numFmtId="0" fontId="37" fillId="0" borderId="5" xfId="51" applyFont="1" applyFill="1" applyBorder="1" applyAlignment="1" applyProtection="1">
      <alignment vertical="center" wrapText="1"/>
    </xf>
    <xf numFmtId="49" fontId="6" fillId="0" borderId="5" xfId="0" applyNumberFormat="1" applyFont="1" applyBorder="1" applyProtection="1">
      <alignment vertical="top"/>
    </xf>
    <xf numFmtId="49" fontId="28" fillId="13" borderId="15" xfId="0" applyFont="1" applyFill="1" applyBorder="1" applyAlignment="1" applyProtection="1">
      <alignment horizontal="left" vertical="center"/>
    </xf>
    <xf numFmtId="0" fontId="6" fillId="7" borderId="5" xfId="54" applyNumberFormat="1" applyFont="1" applyFill="1" applyBorder="1" applyAlignment="1" applyProtection="1">
      <alignment horizontal="left" vertical="center" wrapText="1" indent="1"/>
    </xf>
    <xf numFmtId="0" fontId="6" fillId="7" borderId="5" xfId="54" applyNumberFormat="1" applyFont="1" applyFill="1" applyBorder="1" applyAlignment="1" applyProtection="1">
      <alignment horizontal="left" vertical="center" wrapText="1" indent="2"/>
    </xf>
    <xf numFmtId="0" fontId="6" fillId="7" borderId="5" xfId="54" applyNumberFormat="1" applyFont="1" applyFill="1" applyBorder="1" applyAlignment="1" applyProtection="1">
      <alignment horizontal="left" vertical="center" wrapText="1" indent="3"/>
    </xf>
    <xf numFmtId="49" fontId="40" fillId="13" borderId="15" xfId="0" applyFont="1" applyFill="1" applyBorder="1" applyAlignment="1" applyProtection="1">
      <alignment horizontal="left" vertical="center" indent="2"/>
    </xf>
    <xf numFmtId="49" fontId="40" fillId="13" borderId="15" xfId="0" applyFont="1" applyFill="1" applyBorder="1" applyAlignment="1" applyProtection="1">
      <alignment horizontal="left" vertical="center" indent="3"/>
    </xf>
    <xf numFmtId="49" fontId="40" fillId="13" borderId="15" xfId="0" applyFont="1" applyFill="1" applyBorder="1" applyAlignment="1" applyProtection="1">
      <alignment horizontal="left" vertical="center" indent="4"/>
    </xf>
    <xf numFmtId="0" fontId="6" fillId="0" borderId="0" xfId="47" applyFont="1" applyFill="1" applyBorder="1" applyAlignment="1" applyProtection="1">
      <alignment vertical="center" wrapText="1"/>
    </xf>
    <xf numFmtId="49" fontId="6" fillId="0" borderId="0" xfId="53" applyNumberFormat="1" applyFont="1" applyFill="1" applyBorder="1" applyAlignment="1" applyProtection="1">
      <alignment horizontal="center" vertical="center" wrapText="1"/>
    </xf>
    <xf numFmtId="0" fontId="6" fillId="7" borderId="5" xfId="54" applyNumberFormat="1" applyFont="1" applyFill="1" applyBorder="1" applyAlignment="1" applyProtection="1">
      <alignment horizontal="left" vertical="center" wrapText="1" indent="4"/>
    </xf>
    <xf numFmtId="0" fontId="6" fillId="7" borderId="5" xfId="54" applyNumberFormat="1" applyFont="1" applyFill="1" applyBorder="1" applyAlignment="1" applyProtection="1">
      <alignment horizontal="left" vertical="center" wrapText="1" indent="5"/>
    </xf>
    <xf numFmtId="49" fontId="40" fillId="13" borderId="15" xfId="0" applyFont="1" applyFill="1" applyBorder="1" applyAlignment="1" applyProtection="1">
      <alignment horizontal="left" vertical="center" indent="5"/>
    </xf>
    <xf numFmtId="49" fontId="40" fillId="13" borderId="15" xfId="0" applyFont="1" applyFill="1" applyBorder="1" applyAlignment="1" applyProtection="1">
      <alignment horizontal="left" vertical="center" indent="6"/>
    </xf>
    <xf numFmtId="49" fontId="40" fillId="13" borderId="15" xfId="0" applyFont="1" applyFill="1" applyBorder="1" applyAlignment="1" applyProtection="1">
      <alignment horizontal="left" vertical="center" indent="1"/>
    </xf>
    <xf numFmtId="0" fontId="6" fillId="0" borderId="5" xfId="54" applyFont="1" applyFill="1" applyBorder="1" applyAlignment="1" applyProtection="1">
      <alignment vertical="center" wrapText="1"/>
    </xf>
    <xf numFmtId="49" fontId="6" fillId="13" borderId="14" xfId="53" applyNumberFormat="1" applyFont="1" applyFill="1" applyBorder="1" applyAlignment="1" applyProtection="1">
      <alignment horizontal="center" vertical="center" wrapText="1"/>
    </xf>
    <xf numFmtId="0" fontId="6" fillId="0" borderId="5" xfId="54" applyNumberFormat="1" applyFont="1" applyFill="1" applyBorder="1" applyAlignment="1" applyProtection="1">
      <alignment horizontal="left" vertical="center" wrapText="1" indent="4"/>
    </xf>
    <xf numFmtId="4" fontId="6" fillId="0" borderId="5" xfId="30" applyNumberFormat="1" applyFont="1" applyFill="1" applyBorder="1" applyAlignment="1" applyProtection="1">
      <alignment horizontal="right" vertical="center" wrapText="1"/>
    </xf>
    <xf numFmtId="49" fontId="37" fillId="13" borderId="15" xfId="53" applyNumberFormat="1" applyFont="1" applyFill="1" applyBorder="1" applyAlignment="1" applyProtection="1">
      <alignment horizontal="center" vertical="center" wrapText="1"/>
    </xf>
    <xf numFmtId="49" fontId="6" fillId="13" borderId="15" xfId="53" applyNumberFormat="1" applyFont="1" applyFill="1" applyBorder="1" applyAlignment="1" applyProtection="1">
      <alignment horizontal="center" vertical="center" wrapText="1"/>
    </xf>
    <xf numFmtId="49" fontId="40" fillId="13" borderId="15" xfId="0" applyFont="1" applyFill="1" applyBorder="1" applyAlignment="1" applyProtection="1">
      <alignment horizontal="left" vertical="center"/>
    </xf>
    <xf numFmtId="0" fontId="6" fillId="0" borderId="0" xfId="47" applyFont="1" applyFill="1" applyBorder="1" applyAlignment="1" applyProtection="1">
      <alignment horizontal="right" vertical="center" wrapText="1"/>
    </xf>
    <xf numFmtId="0" fontId="18" fillId="0" borderId="0" xfId="32" applyFont="1" applyFill="1" applyBorder="1" applyAlignment="1" applyProtection="1">
      <alignment vertical="center" wrapText="1"/>
    </xf>
    <xf numFmtId="0" fontId="73" fillId="7" borderId="0" xfId="54" applyFont="1" applyFill="1" applyBorder="1" applyAlignment="1" applyProtection="1">
      <alignment vertical="center" wrapText="1"/>
    </xf>
    <xf numFmtId="0" fontId="0" fillId="0" borderId="0" xfId="0" applyNumberFormat="1" applyFill="1" applyBorder="1" applyAlignment="1">
      <alignment vertical="center"/>
    </xf>
    <xf numFmtId="49" fontId="6" fillId="13" borderId="15" xfId="54" applyNumberFormat="1" applyFont="1" applyFill="1" applyBorder="1" applyAlignment="1" applyProtection="1">
      <alignment horizontal="left" vertical="center" wrapText="1" indent="4"/>
    </xf>
    <xf numFmtId="4" fontId="0" fillId="13" borderId="15" xfId="0" applyNumberFormat="1" applyFill="1" applyBorder="1" applyAlignment="1" applyProtection="1">
      <alignment horizontal="right" vertical="center"/>
    </xf>
    <xf numFmtId="49" fontId="0" fillId="13" borderId="15" xfId="53" applyNumberFormat="1" applyFont="1" applyFill="1" applyBorder="1" applyAlignment="1" applyProtection="1">
      <alignment horizontal="center" vertical="center" wrapText="1"/>
    </xf>
    <xf numFmtId="49" fontId="40" fillId="13" borderId="13" xfId="0" applyFont="1" applyFill="1" applyBorder="1" applyAlignment="1" applyProtection="1">
      <alignment vertical="center" wrapText="1"/>
    </xf>
    <xf numFmtId="49" fontId="40" fillId="13" borderId="15" xfId="0" applyFont="1" applyFill="1" applyBorder="1" applyAlignment="1" applyProtection="1">
      <alignment vertical="center"/>
    </xf>
    <xf numFmtId="49" fontId="40" fillId="13" borderId="15" xfId="0" applyFont="1" applyFill="1" applyBorder="1" applyAlignment="1" applyProtection="1">
      <alignment vertical="center" wrapText="1"/>
    </xf>
    <xf numFmtId="49" fontId="40" fillId="13" borderId="17" xfId="0" applyFont="1" applyFill="1" applyBorder="1" applyAlignment="1" applyProtection="1">
      <alignment horizontal="left" vertical="center" indent="2"/>
    </xf>
    <xf numFmtId="0" fontId="6" fillId="7" borderId="5" xfId="54" applyFont="1" applyFill="1" applyBorder="1" applyAlignment="1" applyProtection="1">
      <alignment vertical="center" wrapText="1"/>
    </xf>
    <xf numFmtId="0" fontId="18" fillId="0" borderId="0" xfId="55" applyFont="1" applyBorder="1" applyAlignment="1">
      <alignment horizontal="center" vertical="center" wrapText="1"/>
    </xf>
    <xf numFmtId="0" fontId="6" fillId="0" borderId="5" xfId="53" applyNumberFormat="1" applyFont="1" applyFill="1" applyBorder="1" applyAlignment="1" applyProtection="1">
      <alignment vertical="center" wrapText="1"/>
    </xf>
    <xf numFmtId="0" fontId="6" fillId="0" borderId="5" xfId="54" applyNumberFormat="1" applyFont="1" applyFill="1" applyBorder="1" applyAlignment="1" applyProtection="1">
      <alignment vertical="center" wrapText="1"/>
    </xf>
    <xf numFmtId="0" fontId="6" fillId="0" borderId="0" xfId="53" applyNumberFormat="1" applyFont="1" applyFill="1" applyBorder="1" applyAlignment="1" applyProtection="1">
      <alignment vertical="center" wrapText="1"/>
    </xf>
    <xf numFmtId="0" fontId="6" fillId="0" borderId="0" xfId="54" applyNumberFormat="1" applyFont="1" applyFill="1" applyAlignment="1" applyProtection="1">
      <alignment vertical="center" wrapText="1"/>
    </xf>
    <xf numFmtId="4" fontId="74" fillId="0" borderId="5" xfId="30" applyNumberFormat="1" applyFont="1" applyFill="1" applyBorder="1" applyAlignment="1" applyProtection="1">
      <alignment horizontal="center" vertical="center" wrapText="1"/>
    </xf>
    <xf numFmtId="0" fontId="74" fillId="0" borderId="0" xfId="54" applyFont="1" applyFill="1" applyAlignment="1" applyProtection="1">
      <alignment vertical="center" wrapText="1"/>
    </xf>
    <xf numFmtId="49" fontId="6" fillId="0" borderId="5" xfId="53" applyNumberFormat="1" applyFont="1" applyFill="1" applyBorder="1" applyAlignment="1" applyProtection="1">
      <alignment vertical="center" wrapText="1"/>
    </xf>
    <xf numFmtId="49" fontId="74" fillId="0" borderId="0" xfId="0" applyFont="1">
      <alignment vertical="top"/>
    </xf>
    <xf numFmtId="0" fontId="74" fillId="0" borderId="0" xfId="53" applyNumberFormat="1" applyFont="1" applyFill="1" applyBorder="1" applyAlignment="1" applyProtection="1">
      <alignment vertical="center" wrapText="1"/>
    </xf>
    <xf numFmtId="0" fontId="74" fillId="0" borderId="0" xfId="54" applyFont="1" applyFill="1" applyAlignment="1" applyProtection="1">
      <alignment vertical="center"/>
    </xf>
    <xf numFmtId="0" fontId="74" fillId="0" borderId="0" xfId="0" applyNumberFormat="1" applyFont="1" applyFill="1" applyBorder="1" applyAlignment="1">
      <alignment vertical="center"/>
    </xf>
    <xf numFmtId="49" fontId="74" fillId="0" borderId="0" xfId="54" applyNumberFormat="1" applyFont="1" applyFill="1" applyAlignment="1" applyProtection="1">
      <alignment vertical="center" wrapText="1"/>
    </xf>
    <xf numFmtId="49" fontId="6" fillId="0" borderId="5" xfId="33" applyNumberFormat="1" applyFont="1" applyFill="1" applyBorder="1" applyAlignment="1" applyProtection="1">
      <alignment horizontal="center" vertical="center" wrapText="1"/>
    </xf>
    <xf numFmtId="0" fontId="6" fillId="7" borderId="5" xfId="54" applyNumberFormat="1" applyFont="1" applyFill="1" applyBorder="1" applyAlignment="1" applyProtection="1">
      <alignment horizontal="left" vertical="center" wrapText="1"/>
    </xf>
    <xf numFmtId="49" fontId="6" fillId="0" borderId="0" xfId="54" applyNumberFormat="1" applyFont="1" applyFill="1" applyBorder="1" applyAlignment="1" applyProtection="1">
      <alignment vertical="center" wrapText="1"/>
    </xf>
    <xf numFmtId="49" fontId="74" fillId="0" borderId="0" xfId="0" applyNumberFormat="1" applyFont="1" applyFill="1" applyAlignment="1" applyProtection="1">
      <alignment vertical="center"/>
    </xf>
    <xf numFmtId="49" fontId="74" fillId="0" borderId="0" xfId="0" applyFont="1" applyFill="1" applyProtection="1">
      <alignment vertical="top"/>
    </xf>
    <xf numFmtId="49" fontId="0" fillId="0" borderId="0" xfId="0" applyFill="1" applyProtection="1">
      <alignment vertical="top"/>
    </xf>
    <xf numFmtId="49" fontId="0" fillId="0" borderId="0" xfId="0" applyFill="1" applyBorder="1" applyProtection="1">
      <alignment vertical="top"/>
    </xf>
    <xf numFmtId="0" fontId="47" fillId="0" borderId="0" xfId="47" applyFont="1" applyFill="1" applyBorder="1" applyAlignment="1" applyProtection="1">
      <alignment vertical="center" wrapText="1"/>
    </xf>
    <xf numFmtId="49" fontId="6" fillId="0" borderId="5" xfId="54" applyNumberFormat="1" applyFont="1" applyFill="1" applyBorder="1" applyAlignment="1" applyProtection="1">
      <alignment horizontal="left" vertical="center" wrapText="1"/>
    </xf>
    <xf numFmtId="49" fontId="40" fillId="13" borderId="13" xfId="0" applyFont="1" applyFill="1" applyBorder="1" applyAlignment="1" applyProtection="1">
      <alignment horizontal="left" vertical="center"/>
    </xf>
    <xf numFmtId="49" fontId="40" fillId="13" borderId="13" xfId="0" applyFont="1" applyFill="1" applyBorder="1" applyAlignment="1" applyProtection="1">
      <alignment horizontal="left" vertical="center" indent="1"/>
    </xf>
    <xf numFmtId="4" fontId="75" fillId="13" borderId="14" xfId="0" applyNumberFormat="1" applyFont="1" applyFill="1" applyBorder="1" applyAlignment="1" applyProtection="1">
      <alignment horizontal="right"/>
    </xf>
    <xf numFmtId="0" fontId="6" fillId="8" borderId="5" xfId="53" applyNumberFormat="1" applyFont="1" applyFill="1" applyBorder="1" applyAlignment="1" applyProtection="1">
      <alignment horizontal="left" vertical="center" wrapText="1"/>
    </xf>
    <xf numFmtId="0" fontId="6" fillId="0" borderId="5" xfId="53" applyNumberFormat="1"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49" fontId="80" fillId="7" borderId="0" xfId="33" applyNumberFormat="1" applyFont="1" applyFill="1" applyBorder="1" applyAlignment="1" applyProtection="1">
      <alignment horizontal="center" vertical="center" wrapText="1"/>
    </xf>
    <xf numFmtId="0" fontId="80" fillId="0" borderId="0" xfId="0" applyNumberFormat="1" applyFont="1" applyFill="1" applyBorder="1" applyAlignment="1">
      <alignment horizontal="center" vertical="center"/>
    </xf>
    <xf numFmtId="0" fontId="80" fillId="0" borderId="0" xfId="47" applyNumberFormat="1" applyFont="1" applyFill="1" applyBorder="1" applyAlignment="1" applyProtection="1">
      <alignment horizontal="center" vertical="center" wrapText="1"/>
    </xf>
    <xf numFmtId="0" fontId="80" fillId="0" borderId="0" xfId="53" applyNumberFormat="1" applyFont="1" applyFill="1" applyBorder="1" applyAlignment="1" applyProtection="1">
      <alignment horizontal="center" vertical="center" wrapText="1"/>
    </xf>
    <xf numFmtId="0" fontId="6" fillId="0" borderId="5" xfId="47" applyFont="1" applyFill="1" applyBorder="1" applyAlignment="1" applyProtection="1">
      <alignment horizontal="left" vertical="center" wrapText="1" indent="2"/>
    </xf>
    <xf numFmtId="49" fontId="6" fillId="0" borderId="0" xfId="54" applyNumberFormat="1" applyFont="1" applyFill="1" applyBorder="1" applyAlignment="1" applyProtection="1">
      <alignment horizontal="center" vertical="center" wrapText="1"/>
    </xf>
    <xf numFmtId="0" fontId="0" fillId="0" borderId="0" xfId="0" applyNumberFormat="1" applyFill="1" applyBorder="1" applyAlignment="1" applyProtection="1">
      <alignment vertical="center"/>
    </xf>
    <xf numFmtId="0" fontId="74" fillId="0" borderId="0" xfId="0" applyNumberFormat="1" applyFont="1" applyFill="1" applyBorder="1" applyAlignment="1" applyProtection="1">
      <alignment vertical="center"/>
    </xf>
    <xf numFmtId="0" fontId="81" fillId="0" borderId="0" xfId="0" applyNumberFormat="1" applyFont="1" applyFill="1" applyBorder="1" applyAlignment="1">
      <alignment vertical="center"/>
    </xf>
    <xf numFmtId="0" fontId="6" fillId="0" borderId="5" xfId="54" applyNumberFormat="1" applyFont="1" applyFill="1" applyBorder="1" applyAlignment="1" applyProtection="1">
      <alignment horizontal="center" vertical="center" wrapText="1"/>
    </xf>
    <xf numFmtId="0" fontId="0" fillId="7" borderId="5" xfId="52" applyFont="1" applyFill="1" applyBorder="1" applyAlignment="1" applyProtection="1">
      <alignment horizontal="right" vertical="center" wrapText="1" indent="1"/>
    </xf>
    <xf numFmtId="0" fontId="6" fillId="0" borderId="5" xfId="47" applyNumberFormat="1" applyFont="1" applyFill="1" applyBorder="1" applyAlignment="1" applyProtection="1">
      <alignment horizontal="center" vertical="center" wrapText="1"/>
    </xf>
    <xf numFmtId="49" fontId="6" fillId="13" borderId="13" xfId="54" applyNumberFormat="1" applyFont="1" applyFill="1" applyBorder="1" applyAlignment="1" applyProtection="1">
      <alignment horizontal="center" vertical="center" wrapText="1"/>
    </xf>
    <xf numFmtId="0" fontId="6" fillId="13" borderId="15" xfId="53" applyNumberFormat="1" applyFont="1" applyFill="1" applyBorder="1" applyAlignment="1" applyProtection="1">
      <alignment horizontal="left" vertical="center" wrapText="1"/>
    </xf>
    <xf numFmtId="49" fontId="6" fillId="13" borderId="14" xfId="54" applyNumberFormat="1" applyFont="1" applyFill="1" applyBorder="1" applyAlignment="1" applyProtection="1">
      <alignment vertical="center" wrapText="1"/>
    </xf>
    <xf numFmtId="0" fontId="6" fillId="0" borderId="5" xfId="47" applyFont="1" applyFill="1" applyBorder="1" applyAlignment="1" applyProtection="1">
      <alignment horizontal="left" vertical="center" wrapText="1" indent="3"/>
    </xf>
    <xf numFmtId="0" fontId="74" fillId="0" borderId="0" xfId="0" applyNumberFormat="1" applyFont="1" applyFill="1" applyBorder="1" applyAlignment="1">
      <alignment horizontal="center" vertical="center"/>
    </xf>
    <xf numFmtId="0" fontId="6" fillId="13" borderId="14" xfId="53" applyNumberFormat="1" applyFont="1" applyFill="1" applyBorder="1" applyAlignment="1" applyProtection="1">
      <alignment horizontal="left" vertical="center" wrapText="1"/>
    </xf>
    <xf numFmtId="49" fontId="6" fillId="0" borderId="23" xfId="54" applyNumberFormat="1" applyFont="1" applyFill="1" applyBorder="1" applyAlignment="1" applyProtection="1">
      <alignment horizontal="center" vertical="center" wrapText="1"/>
    </xf>
    <xf numFmtId="0" fontId="6" fillId="0" borderId="23" xfId="47" applyFont="1" applyFill="1" applyBorder="1" applyAlignment="1" applyProtection="1">
      <alignment horizontal="left" vertical="center" wrapText="1" indent="2"/>
    </xf>
    <xf numFmtId="0" fontId="6" fillId="0" borderId="23" xfId="53" applyNumberFormat="1" applyFont="1" applyFill="1" applyBorder="1" applyAlignment="1" applyProtection="1">
      <alignment horizontal="left" vertical="center" wrapText="1"/>
    </xf>
    <xf numFmtId="49" fontId="6" fillId="0" borderId="23" xfId="54" applyNumberFormat="1" applyFont="1" applyFill="1" applyBorder="1" applyAlignment="1" applyProtection="1">
      <alignment vertical="center" wrapText="1"/>
    </xf>
    <xf numFmtId="49" fontId="0" fillId="0" borderId="5" xfId="0" applyNumberFormat="1" applyFill="1" applyBorder="1" applyAlignment="1" applyProtection="1">
      <alignment horizontal="left" vertical="center"/>
    </xf>
    <xf numFmtId="0" fontId="6" fillId="0" borderId="5" xfId="54" applyNumberFormat="1" applyFont="1" applyFill="1" applyBorder="1" applyAlignment="1" applyProtection="1">
      <alignment vertical="top" wrapText="1"/>
    </xf>
    <xf numFmtId="0" fontId="6" fillId="0" borderId="5" xfId="54" applyNumberFormat="1" applyFont="1" applyFill="1" applyBorder="1" applyAlignment="1" applyProtection="1">
      <alignment horizontal="left" vertical="center" wrapText="1"/>
    </xf>
    <xf numFmtId="0" fontId="6" fillId="0" borderId="5" xfId="47" applyFont="1" applyFill="1" applyBorder="1" applyAlignment="1" applyProtection="1">
      <alignment horizontal="left" vertical="center" wrapText="1" indent="1"/>
    </xf>
    <xf numFmtId="0" fontId="6" fillId="0" borderId="5" xfId="47" applyFont="1" applyFill="1" applyBorder="1" applyAlignment="1" applyProtection="1">
      <alignment horizontal="left" vertical="center" wrapText="1" indent="4"/>
    </xf>
    <xf numFmtId="49" fontId="6" fillId="13" borderId="25" xfId="54" applyNumberFormat="1" applyFont="1" applyFill="1" applyBorder="1" applyAlignment="1" applyProtection="1">
      <alignment horizontal="center" vertical="center" wrapText="1"/>
    </xf>
    <xf numFmtId="0" fontId="6" fillId="13" borderId="17" xfId="53" applyNumberFormat="1" applyFont="1" applyFill="1" applyBorder="1" applyAlignment="1" applyProtection="1">
      <alignment horizontal="left" vertical="center" wrapText="1"/>
    </xf>
    <xf numFmtId="49" fontId="6" fillId="13" borderId="18" xfId="54" applyNumberFormat="1" applyFont="1" applyFill="1" applyBorder="1" applyAlignment="1" applyProtection="1">
      <alignment vertical="center" wrapText="1"/>
    </xf>
    <xf numFmtId="49" fontId="29" fillId="7" borderId="15" xfId="33" applyNumberFormat="1" applyFont="1" applyFill="1" applyBorder="1" applyAlignment="1" applyProtection="1">
      <alignment horizontal="center" vertical="center" wrapText="1"/>
    </xf>
    <xf numFmtId="0" fontId="29" fillId="7" borderId="15" xfId="33" applyNumberFormat="1" applyFont="1" applyFill="1" applyBorder="1" applyAlignment="1" applyProtection="1">
      <alignment horizontal="center" vertical="center" wrapText="1"/>
    </xf>
    <xf numFmtId="0" fontId="74" fillId="7" borderId="15" xfId="33" applyNumberFormat="1" applyFont="1" applyFill="1" applyBorder="1" applyAlignment="1" applyProtection="1">
      <alignment horizontal="center" vertical="center" wrapText="1"/>
    </xf>
    <xf numFmtId="0" fontId="66" fillId="0" borderId="0" xfId="54" applyFont="1" applyFill="1" applyAlignment="1" applyProtection="1">
      <alignment vertical="center" wrapText="1"/>
    </xf>
    <xf numFmtId="0" fontId="6" fillId="0" borderId="5" xfId="47" applyFont="1" applyFill="1" applyBorder="1" applyAlignment="1" applyProtection="1">
      <alignment vertical="center" wrapText="1"/>
    </xf>
    <xf numFmtId="0" fontId="102" fillId="0" borderId="0" xfId="0" applyNumberFormat="1" applyFont="1" applyAlignment="1">
      <alignment vertical="center"/>
    </xf>
    <xf numFmtId="49" fontId="56" fillId="0" borderId="0" xfId="53" applyNumberFormat="1" applyFont="1" applyFill="1" applyBorder="1" applyAlignment="1" applyProtection="1">
      <alignment horizontal="center" vertical="center" wrapText="1"/>
    </xf>
    <xf numFmtId="0" fontId="56" fillId="0" borderId="0" xfId="47" applyFont="1" applyFill="1" applyBorder="1" applyAlignment="1" applyProtection="1">
      <alignment vertical="center" wrapText="1"/>
    </xf>
    <xf numFmtId="0" fontId="102" fillId="0" borderId="0" xfId="0" applyNumberFormat="1" applyFont="1" applyBorder="1" applyAlignment="1">
      <alignment vertical="center"/>
    </xf>
    <xf numFmtId="0" fontId="6" fillId="0" borderId="5" xfId="54" applyNumberFormat="1" applyFont="1" applyFill="1" applyBorder="1" applyAlignment="1" applyProtection="1">
      <alignment horizontal="left" vertical="center" wrapText="1" indent="6"/>
    </xf>
    <xf numFmtId="49" fontId="29" fillId="7" borderId="23" xfId="33" applyNumberFormat="1" applyFont="1" applyFill="1" applyBorder="1" applyAlignment="1" applyProtection="1">
      <alignment horizontal="center" vertical="center" wrapText="1"/>
    </xf>
    <xf numFmtId="0" fontId="29" fillId="7" borderId="23" xfId="33" applyNumberFormat="1" applyFont="1" applyFill="1" applyBorder="1" applyAlignment="1" applyProtection="1">
      <alignment horizontal="center" vertical="center" wrapText="1"/>
    </xf>
    <xf numFmtId="0" fontId="74" fillId="7" borderId="23" xfId="33" applyNumberFormat="1" applyFont="1" applyFill="1" applyBorder="1" applyAlignment="1" applyProtection="1">
      <alignment horizontal="center" vertical="center" wrapText="1"/>
    </xf>
    <xf numFmtId="49" fontId="6" fillId="11" borderId="5" xfId="53" applyNumberFormat="1" applyFont="1" applyFill="1" applyBorder="1" applyAlignment="1" applyProtection="1">
      <alignment horizontal="center" vertical="center" wrapText="1"/>
    </xf>
    <xf numFmtId="0" fontId="74" fillId="7" borderId="0" xfId="33" applyNumberFormat="1" applyFont="1" applyFill="1" applyBorder="1" applyAlignment="1" applyProtection="1">
      <alignment horizontal="center" vertical="center" wrapText="1"/>
    </xf>
    <xf numFmtId="0" fontId="6" fillId="12" borderId="5" xfId="45" applyFont="1" applyFill="1" applyBorder="1" applyAlignment="1" applyProtection="1">
      <alignment horizontal="center" vertical="center" wrapText="1"/>
    </xf>
    <xf numFmtId="0" fontId="0" fillId="12" borderId="13" xfId="45" applyFont="1" applyFill="1" applyBorder="1" applyAlignment="1" applyProtection="1">
      <alignment horizontal="center" vertical="center" wrapText="1"/>
    </xf>
    <xf numFmtId="0" fontId="0" fillId="12" borderId="14" xfId="45" applyFont="1" applyFill="1" applyBorder="1" applyAlignment="1" applyProtection="1">
      <alignment horizontal="center" vertical="center" wrapText="1"/>
    </xf>
    <xf numFmtId="0" fontId="6" fillId="12" borderId="23" xfId="45" applyFont="1" applyFill="1" applyBorder="1" applyAlignment="1" applyProtection="1">
      <alignment horizontal="center" vertical="center" wrapText="1"/>
    </xf>
    <xf numFmtId="0" fontId="6" fillId="0" borderId="13" xfId="53" applyFont="1" applyBorder="1" applyAlignment="1" applyProtection="1">
      <alignment horizontal="left" vertical="center"/>
    </xf>
    <xf numFmtId="49" fontId="6" fillId="0" borderId="13" xfId="0" applyNumberFormat="1" applyFont="1" applyBorder="1" applyProtection="1">
      <alignment vertical="top"/>
    </xf>
    <xf numFmtId="49" fontId="37" fillId="0" borderId="13" xfId="0" applyNumberFormat="1" applyFont="1" applyBorder="1" applyProtection="1">
      <alignment vertical="top"/>
    </xf>
    <xf numFmtId="0" fontId="37" fillId="0" borderId="13" xfId="53" applyFont="1" applyBorder="1" applyAlignment="1" applyProtection="1">
      <alignment horizontal="left" vertical="center"/>
    </xf>
    <xf numFmtId="49" fontId="6" fillId="0" borderId="45" xfId="0" applyNumberFormat="1" applyFont="1" applyBorder="1" applyAlignment="1" applyProtection="1">
      <alignment vertical="center" wrapText="1"/>
    </xf>
    <xf numFmtId="0" fontId="6" fillId="0" borderId="16" xfId="54" applyFont="1" applyFill="1" applyBorder="1" applyAlignment="1" applyProtection="1">
      <alignment vertical="center" wrapText="1"/>
    </xf>
    <xf numFmtId="0" fontId="6" fillId="0" borderId="28" xfId="54" applyFont="1" applyFill="1" applyBorder="1" applyAlignment="1" applyProtection="1">
      <alignment vertical="center" wrapText="1"/>
    </xf>
    <xf numFmtId="0" fontId="6" fillId="0" borderId="26" xfId="54" applyFont="1" applyFill="1" applyBorder="1" applyAlignment="1" applyProtection="1">
      <alignment vertical="center" wrapText="1"/>
    </xf>
    <xf numFmtId="0" fontId="18" fillId="0" borderId="0" xfId="55" applyFont="1" applyFill="1" applyBorder="1" applyAlignment="1">
      <alignment vertical="center" wrapText="1"/>
    </xf>
    <xf numFmtId="49" fontId="37" fillId="13" borderId="14" xfId="53" applyNumberFormat="1" applyFont="1" applyFill="1" applyBorder="1" applyAlignment="1" applyProtection="1">
      <alignment horizontal="center" vertical="center" wrapText="1"/>
    </xf>
    <xf numFmtId="0" fontId="103" fillId="0" borderId="0" xfId="47" applyFont="1" applyFill="1" applyBorder="1" applyAlignment="1" applyProtection="1">
      <alignment horizontal="left" vertical="center" wrapText="1"/>
    </xf>
    <xf numFmtId="49" fontId="74" fillId="7" borderId="23" xfId="33" applyNumberFormat="1" applyFont="1" applyFill="1" applyBorder="1" applyAlignment="1" applyProtection="1">
      <alignment horizontal="center" vertical="center" wrapText="1"/>
    </xf>
    <xf numFmtId="49" fontId="6" fillId="7" borderId="5" xfId="53" applyNumberFormat="1" applyFont="1" applyFill="1" applyBorder="1" applyAlignment="1" applyProtection="1">
      <alignment horizontal="center" vertical="center" wrapText="1"/>
    </xf>
    <xf numFmtId="169" fontId="0" fillId="9" borderId="5" xfId="0" applyNumberFormat="1" applyFill="1" applyBorder="1" applyAlignment="1" applyProtection="1">
      <alignment horizontal="right" vertical="center"/>
      <protection locked="0"/>
    </xf>
    <xf numFmtId="4" fontId="0" fillId="13" borderId="13" xfId="0" applyNumberFormat="1" applyFill="1" applyBorder="1" applyAlignment="1" applyProtection="1">
      <alignment horizontal="right" vertical="center"/>
    </xf>
    <xf numFmtId="0" fontId="29" fillId="7" borderId="0" xfId="33" applyNumberFormat="1" applyFont="1" applyFill="1" applyBorder="1" applyAlignment="1" applyProtection="1">
      <alignment vertical="center" wrapText="1"/>
    </xf>
    <xf numFmtId="0" fontId="29" fillId="7" borderId="0" xfId="33" applyNumberFormat="1" applyFont="1" applyFill="1" applyBorder="1" applyAlignment="1" applyProtection="1">
      <alignment horizontal="left" vertical="center" wrapText="1" indent="2"/>
    </xf>
    <xf numFmtId="49" fontId="40" fillId="0" borderId="0" xfId="0" applyFont="1" applyFill="1" applyBorder="1" applyAlignment="1" applyProtection="1">
      <alignment horizontal="left" vertical="center"/>
    </xf>
    <xf numFmtId="49" fontId="40" fillId="0" borderId="0" xfId="0" applyFont="1" applyFill="1" applyBorder="1" applyAlignment="1" applyProtection="1">
      <alignment horizontal="left" vertical="center" indent="2"/>
    </xf>
    <xf numFmtId="49" fontId="28" fillId="0" borderId="0" xfId="0" applyFont="1" applyFill="1" applyBorder="1" applyAlignment="1" applyProtection="1">
      <alignment horizontal="left" vertical="center"/>
    </xf>
    <xf numFmtId="49" fontId="0" fillId="0" borderId="0" xfId="53" applyNumberFormat="1" applyFont="1" applyFill="1" applyBorder="1" applyAlignment="1" applyProtection="1">
      <alignment horizontal="center" vertical="center" wrapText="1"/>
    </xf>
    <xf numFmtId="49" fontId="37" fillId="0" borderId="0" xfId="53" applyNumberFormat="1" applyFont="1" applyFill="1" applyBorder="1" applyAlignment="1" applyProtection="1">
      <alignment horizontal="center" vertical="center" wrapText="1"/>
    </xf>
    <xf numFmtId="49" fontId="11" fillId="0" borderId="0" xfId="0" applyFont="1" applyFill="1" applyProtection="1">
      <alignment vertical="top"/>
    </xf>
    <xf numFmtId="49" fontId="32" fillId="0" borderId="0" xfId="0" applyFont="1" applyFill="1" applyBorder="1" applyProtection="1">
      <alignment vertical="top"/>
    </xf>
    <xf numFmtId="4" fontId="6" fillId="9" borderId="5" xfId="30" applyNumberFormat="1" applyFont="1" applyFill="1" applyBorder="1" applyAlignment="1" applyProtection="1">
      <alignment horizontal="right" vertical="center" wrapText="1"/>
      <protection locked="0"/>
    </xf>
    <xf numFmtId="49" fontId="0" fillId="0" borderId="0" xfId="0">
      <alignment vertical="top"/>
    </xf>
    <xf numFmtId="0" fontId="6" fillId="0" borderId="0" xfId="54" applyFont="1" applyFill="1" applyAlignment="1" applyProtection="1">
      <alignment vertical="center" wrapText="1"/>
    </xf>
    <xf numFmtId="0" fontId="32" fillId="7" borderId="0" xfId="54" applyFont="1" applyFill="1" applyBorder="1" applyAlignment="1" applyProtection="1">
      <alignment vertical="center" wrapText="1"/>
    </xf>
    <xf numFmtId="49" fontId="6" fillId="0" borderId="0" xfId="54" applyNumberFormat="1" applyFont="1" applyFill="1" applyAlignment="1" applyProtection="1">
      <alignment vertical="center" wrapText="1"/>
    </xf>
    <xf numFmtId="49" fontId="28" fillId="13" borderId="13" xfId="0" applyFont="1" applyFill="1" applyBorder="1" applyAlignment="1" applyProtection="1">
      <alignment horizontal="center" vertical="center"/>
    </xf>
    <xf numFmtId="49" fontId="6" fillId="7" borderId="5" xfId="54" applyNumberFormat="1" applyFont="1" applyFill="1" applyBorder="1" applyAlignment="1" applyProtection="1">
      <alignment horizontal="center" vertical="center" wrapText="1"/>
    </xf>
    <xf numFmtId="49" fontId="6" fillId="0" borderId="5" xfId="53" applyNumberFormat="1" applyFont="1" applyFill="1" applyBorder="1" applyAlignment="1" applyProtection="1">
      <alignment horizontal="center" vertical="center" wrapText="1"/>
    </xf>
    <xf numFmtId="49" fontId="28" fillId="13" borderId="15" xfId="0" applyFont="1" applyFill="1" applyBorder="1" applyAlignment="1" applyProtection="1">
      <alignment horizontal="left" vertical="center"/>
    </xf>
    <xf numFmtId="0" fontId="6" fillId="7" borderId="5" xfId="54" applyNumberFormat="1" applyFont="1" applyFill="1" applyBorder="1" applyAlignment="1" applyProtection="1">
      <alignment horizontal="left" vertical="center" wrapText="1" indent="1"/>
    </xf>
    <xf numFmtId="0" fontId="6" fillId="7" borderId="5" xfId="54" applyNumberFormat="1" applyFont="1" applyFill="1" applyBorder="1" applyAlignment="1" applyProtection="1">
      <alignment horizontal="left" vertical="center" wrapText="1" indent="2"/>
    </xf>
    <xf numFmtId="0" fontId="6" fillId="7" borderId="5" xfId="54" applyNumberFormat="1" applyFont="1" applyFill="1" applyBorder="1" applyAlignment="1" applyProtection="1">
      <alignment horizontal="left" vertical="center" wrapText="1" indent="3"/>
    </xf>
    <xf numFmtId="49" fontId="40" fillId="13" borderId="15" xfId="0" applyFont="1" applyFill="1" applyBorder="1" applyAlignment="1" applyProtection="1">
      <alignment horizontal="left" vertical="center" indent="2"/>
    </xf>
    <xf numFmtId="49" fontId="40" fillId="13" borderId="15" xfId="0" applyFont="1" applyFill="1" applyBorder="1" applyAlignment="1" applyProtection="1">
      <alignment horizontal="left" vertical="center" indent="3"/>
    </xf>
    <xf numFmtId="49" fontId="40" fillId="13" borderId="15" xfId="0" applyFont="1" applyFill="1" applyBorder="1" applyAlignment="1" applyProtection="1">
      <alignment horizontal="left" vertical="center" indent="4"/>
    </xf>
    <xf numFmtId="49" fontId="40" fillId="13" borderId="15" xfId="0" applyFont="1" applyFill="1" applyBorder="1" applyAlignment="1" applyProtection="1">
      <alignment horizontal="left" vertical="center" indent="1"/>
    </xf>
    <xf numFmtId="49" fontId="6" fillId="13" borderId="14" xfId="53" applyNumberFormat="1" applyFont="1" applyFill="1" applyBorder="1" applyAlignment="1" applyProtection="1">
      <alignment horizontal="center" vertical="center" wrapText="1"/>
    </xf>
    <xf numFmtId="0" fontId="6" fillId="0" borderId="5" xfId="54" applyNumberFormat="1" applyFont="1" applyFill="1" applyBorder="1" applyAlignment="1" applyProtection="1">
      <alignment horizontal="left" vertical="center" wrapText="1" indent="4"/>
    </xf>
    <xf numFmtId="4" fontId="6" fillId="0" borderId="5" xfId="30" applyNumberFormat="1" applyFont="1" applyFill="1" applyBorder="1" applyAlignment="1" applyProtection="1">
      <alignment horizontal="right" vertical="center" wrapText="1"/>
    </xf>
    <xf numFmtId="49" fontId="37" fillId="13" borderId="15" xfId="53" applyNumberFormat="1" applyFont="1" applyFill="1" applyBorder="1" applyAlignment="1" applyProtection="1">
      <alignment horizontal="center" vertical="center" wrapText="1"/>
    </xf>
    <xf numFmtId="49" fontId="6" fillId="13" borderId="15" xfId="53" applyNumberFormat="1" applyFont="1" applyFill="1" applyBorder="1" applyAlignment="1" applyProtection="1">
      <alignment horizontal="center" vertical="center" wrapText="1"/>
    </xf>
    <xf numFmtId="49" fontId="40" fillId="13" borderId="15" xfId="0" applyFont="1" applyFill="1" applyBorder="1" applyAlignment="1" applyProtection="1">
      <alignment horizontal="left" vertical="center"/>
    </xf>
    <xf numFmtId="49" fontId="6" fillId="13" borderId="15" xfId="54" applyNumberFormat="1" applyFont="1" applyFill="1" applyBorder="1" applyAlignment="1" applyProtection="1">
      <alignment horizontal="left" vertical="center" wrapText="1" indent="4"/>
    </xf>
    <xf numFmtId="4" fontId="0" fillId="13" borderId="15" xfId="0" applyNumberFormat="1" applyFill="1" applyBorder="1" applyAlignment="1" applyProtection="1">
      <alignment horizontal="right" vertical="center"/>
    </xf>
    <xf numFmtId="49" fontId="0" fillId="13" borderId="15" xfId="53" applyNumberFormat="1" applyFont="1" applyFill="1" applyBorder="1" applyAlignment="1" applyProtection="1">
      <alignment horizontal="center" vertical="center" wrapText="1"/>
    </xf>
    <xf numFmtId="49" fontId="40" fillId="13" borderId="13" xfId="0" applyFont="1" applyFill="1" applyBorder="1" applyAlignment="1" applyProtection="1">
      <alignment vertical="center" wrapText="1"/>
    </xf>
    <xf numFmtId="49" fontId="40" fillId="13" borderId="15" xfId="0" applyFont="1" applyFill="1" applyBorder="1" applyAlignment="1" applyProtection="1">
      <alignment vertical="center"/>
    </xf>
    <xf numFmtId="49" fontId="40" fillId="13" borderId="15" xfId="0" applyFont="1" applyFill="1" applyBorder="1" applyAlignment="1" applyProtection="1">
      <alignment vertical="center" wrapText="1"/>
    </xf>
    <xf numFmtId="4" fontId="6" fillId="0" borderId="5" xfId="30" applyNumberFormat="1" applyFont="1" applyFill="1" applyBorder="1" applyAlignment="1" applyProtection="1">
      <alignment vertical="center" wrapText="1"/>
    </xf>
    <xf numFmtId="49" fontId="6" fillId="0" borderId="5" xfId="54" applyNumberFormat="1" applyFont="1" applyFill="1" applyBorder="1" applyAlignment="1" applyProtection="1">
      <alignment horizontal="left" vertical="center" wrapText="1" indent="7"/>
    </xf>
    <xf numFmtId="0" fontId="6" fillId="0" borderId="5" xfId="54" applyNumberFormat="1" applyFont="1" applyFill="1" applyBorder="1" applyAlignment="1" applyProtection="1">
      <alignment horizontal="left" vertical="center" wrapText="1"/>
    </xf>
    <xf numFmtId="0" fontId="6" fillId="7" borderId="5" xfId="54" applyFont="1" applyFill="1" applyBorder="1" applyAlignment="1" applyProtection="1">
      <alignment vertical="center" wrapText="1"/>
    </xf>
    <xf numFmtId="0" fontId="6" fillId="0" borderId="5" xfId="53" applyNumberFormat="1" applyFont="1" applyFill="1" applyBorder="1" applyAlignment="1" applyProtection="1">
      <alignment vertical="center" wrapText="1"/>
    </xf>
    <xf numFmtId="4" fontId="74" fillId="0" borderId="5" xfId="30" applyNumberFormat="1" applyFont="1" applyFill="1" applyBorder="1" applyAlignment="1" applyProtection="1">
      <alignment horizontal="center" vertical="center" wrapText="1"/>
    </xf>
    <xf numFmtId="0" fontId="74" fillId="0" borderId="0" xfId="54" applyFont="1" applyFill="1" applyAlignment="1" applyProtection="1">
      <alignment vertical="center" wrapText="1"/>
    </xf>
    <xf numFmtId="49" fontId="6" fillId="0" borderId="5" xfId="53" applyNumberFormat="1" applyFont="1" applyFill="1" applyBorder="1" applyAlignment="1" applyProtection="1">
      <alignment vertical="center" wrapText="1"/>
    </xf>
    <xf numFmtId="49" fontId="74" fillId="0" borderId="0" xfId="0" applyFont="1">
      <alignment vertical="top"/>
    </xf>
    <xf numFmtId="0" fontId="74" fillId="0" borderId="0" xfId="54" applyFont="1" applyFill="1" applyAlignment="1" applyProtection="1">
      <alignment vertical="center"/>
    </xf>
    <xf numFmtId="49" fontId="74" fillId="0" borderId="0" xfId="0" applyFont="1" applyAlignment="1">
      <alignment vertical="top"/>
    </xf>
    <xf numFmtId="0" fontId="6" fillId="7" borderId="5" xfId="54" applyNumberFormat="1" applyFont="1" applyFill="1" applyBorder="1" applyAlignment="1" applyProtection="1">
      <alignment horizontal="left" vertical="center" wrapText="1"/>
    </xf>
    <xf numFmtId="49" fontId="40" fillId="13" borderId="13" xfId="0" applyFont="1" applyFill="1" applyBorder="1" applyAlignment="1" applyProtection="1">
      <alignment horizontal="left" vertical="center"/>
    </xf>
    <xf numFmtId="4" fontId="0" fillId="7" borderId="5" xfId="0" applyNumberFormat="1" applyFill="1" applyBorder="1" applyAlignment="1" applyProtection="1">
      <alignment horizontal="right" vertical="center"/>
    </xf>
    <xf numFmtId="49" fontId="37" fillId="0" borderId="5" xfId="53" applyNumberFormat="1" applyFont="1" applyFill="1" applyBorder="1" applyAlignment="1" applyProtection="1">
      <alignment vertical="center" wrapText="1"/>
    </xf>
    <xf numFmtId="49" fontId="0" fillId="0" borderId="0" xfId="0">
      <alignment vertical="top"/>
    </xf>
    <xf numFmtId="49" fontId="6" fillId="0" borderId="0" xfId="0" applyFont="1">
      <alignment vertical="top"/>
    </xf>
    <xf numFmtId="49" fontId="0" fillId="0" borderId="0" xfId="0">
      <alignment vertical="top"/>
    </xf>
    <xf numFmtId="49" fontId="32" fillId="0" borderId="0" xfId="0" applyFont="1" applyBorder="1">
      <alignment vertical="top"/>
    </xf>
    <xf numFmtId="49" fontId="40" fillId="13" borderId="15" xfId="0" applyFont="1" applyFill="1" applyBorder="1" applyAlignment="1" applyProtection="1">
      <alignment horizontal="left" vertical="center" indent="1"/>
    </xf>
    <xf numFmtId="49" fontId="6" fillId="0" borderId="0" xfId="0" applyNumberFormat="1" applyFont="1" applyAlignment="1">
      <alignment vertical="center"/>
    </xf>
    <xf numFmtId="49" fontId="6" fillId="0" borderId="0" xfId="0" applyFont="1">
      <alignment vertical="top"/>
    </xf>
    <xf numFmtId="49" fontId="40" fillId="13" borderId="15" xfId="0" applyFont="1" applyFill="1" applyBorder="1" applyAlignment="1" applyProtection="1">
      <alignment horizontal="left" vertical="center"/>
    </xf>
    <xf numFmtId="49" fontId="6" fillId="13" borderId="15" xfId="54" applyNumberFormat="1" applyFont="1" applyFill="1" applyBorder="1" applyAlignment="1" applyProtection="1">
      <alignment horizontal="left" vertical="center" wrapText="1" indent="4"/>
    </xf>
    <xf numFmtId="49" fontId="6" fillId="7" borderId="16" xfId="54" applyNumberFormat="1" applyFont="1" applyFill="1" applyBorder="1" applyAlignment="1" applyProtection="1">
      <alignment horizontal="center" vertical="center" wrapText="1"/>
    </xf>
    <xf numFmtId="0" fontId="0" fillId="0" borderId="0" xfId="0" applyNumberFormat="1" applyAlignment="1">
      <alignment vertical="center"/>
    </xf>
    <xf numFmtId="49" fontId="6" fillId="0" borderId="5" xfId="0" applyNumberFormat="1" applyFont="1" applyBorder="1" applyAlignment="1" applyProtection="1">
      <alignment vertical="top" wrapText="1"/>
    </xf>
    <xf numFmtId="0" fontId="0" fillId="13" borderId="15" xfId="0" applyNumberFormat="1" applyFill="1" applyBorder="1" applyAlignment="1" applyProtection="1">
      <alignment vertical="center"/>
    </xf>
    <xf numFmtId="49" fontId="0" fillId="0" borderId="0" xfId="0">
      <alignment vertical="top"/>
    </xf>
    <xf numFmtId="0" fontId="0" fillId="0" borderId="0" xfId="0" applyNumberFormat="1" applyAlignment="1">
      <alignment vertical="center"/>
    </xf>
    <xf numFmtId="0" fontId="40" fillId="13" borderId="13" xfId="0" applyNumberFormat="1" applyFont="1" applyFill="1" applyBorder="1" applyAlignment="1" applyProtection="1">
      <alignment horizontal="left" vertical="center"/>
    </xf>
    <xf numFmtId="0" fontId="40" fillId="13" borderId="15" xfId="0" applyNumberFormat="1" applyFont="1" applyFill="1" applyBorder="1" applyAlignment="1" applyProtection="1">
      <alignment horizontal="left" vertical="center"/>
    </xf>
    <xf numFmtId="0" fontId="40" fillId="13" borderId="14" xfId="0" applyNumberFormat="1" applyFont="1" applyFill="1" applyBorder="1" applyAlignment="1" applyProtection="1">
      <alignment horizontal="left" vertical="center"/>
    </xf>
    <xf numFmtId="0" fontId="0" fillId="0" borderId="0" xfId="0" applyNumberFormat="1" applyBorder="1" applyAlignment="1">
      <alignment vertical="center"/>
    </xf>
    <xf numFmtId="49" fontId="0" fillId="0" borderId="0" xfId="0" applyNumberFormat="1" applyAlignment="1">
      <alignment vertical="center"/>
    </xf>
    <xf numFmtId="0" fontId="6" fillId="0" borderId="0" xfId="53" applyNumberFormat="1" applyFont="1" applyFill="1" applyBorder="1" applyAlignment="1" applyProtection="1">
      <alignment horizontal="left" vertical="center" wrapText="1" indent="1"/>
    </xf>
    <xf numFmtId="0" fontId="0" fillId="0" borderId="0" xfId="52" applyFont="1" applyFill="1" applyBorder="1" applyAlignment="1" applyProtection="1">
      <alignment horizontal="right" vertical="center" wrapText="1" indent="1"/>
    </xf>
    <xf numFmtId="0" fontId="6" fillId="0" borderId="5" xfId="51" applyFont="1" applyFill="1" applyBorder="1" applyAlignment="1" applyProtection="1">
      <alignment vertical="center" wrapText="1"/>
    </xf>
    <xf numFmtId="0" fontId="6" fillId="0" borderId="0" xfId="47" applyFont="1" applyFill="1" applyBorder="1" applyAlignment="1" applyProtection="1">
      <alignment vertical="center" wrapText="1"/>
    </xf>
    <xf numFmtId="49" fontId="6" fillId="0" borderId="5" xfId="0" applyNumberFormat="1" applyFont="1" applyFill="1" applyBorder="1" applyAlignment="1" applyProtection="1">
      <alignment vertical="center" wrapText="1"/>
    </xf>
    <xf numFmtId="0" fontId="6" fillId="7" borderId="0" xfId="54" applyFont="1" applyFill="1" applyBorder="1" applyAlignment="1" applyProtection="1">
      <alignment vertical="center" wrapText="1"/>
    </xf>
    <xf numFmtId="0" fontId="8" fillId="7" borderId="0" xfId="54" applyFont="1" applyFill="1" applyBorder="1" applyAlignment="1" applyProtection="1">
      <alignment horizontal="center" vertical="center" wrapText="1"/>
    </xf>
    <xf numFmtId="0" fontId="0" fillId="12" borderId="5" xfId="45" applyFont="1" applyFill="1" applyBorder="1" applyAlignment="1" applyProtection="1">
      <alignment horizontal="center" vertical="center" wrapText="1"/>
    </xf>
    <xf numFmtId="49" fontId="28" fillId="13" borderId="15" xfId="0" applyFont="1" applyFill="1" applyBorder="1" applyAlignment="1" applyProtection="1">
      <alignment horizontal="left" vertical="center"/>
    </xf>
    <xf numFmtId="49" fontId="40" fillId="13" borderId="15" xfId="0" applyFont="1" applyFill="1" applyBorder="1" applyAlignment="1" applyProtection="1">
      <alignment horizontal="left" vertical="center" indent="2"/>
    </xf>
    <xf numFmtId="49" fontId="40" fillId="13" borderId="15" xfId="0" applyFont="1" applyFill="1" applyBorder="1" applyAlignment="1" applyProtection="1">
      <alignment horizontal="left" vertical="center" indent="3"/>
    </xf>
    <xf numFmtId="49" fontId="40" fillId="13" borderId="15" xfId="0" applyFont="1" applyFill="1" applyBorder="1" applyAlignment="1" applyProtection="1">
      <alignment horizontal="left" vertical="center" indent="4"/>
    </xf>
    <xf numFmtId="0" fontId="6" fillId="0" borderId="0" xfId="47" applyFont="1" applyFill="1" applyBorder="1" applyAlignment="1" applyProtection="1">
      <alignment vertical="center" wrapText="1"/>
    </xf>
    <xf numFmtId="49" fontId="6" fillId="13" borderId="14" xfId="53" applyNumberFormat="1" applyFont="1" applyFill="1" applyBorder="1" applyAlignment="1" applyProtection="1">
      <alignment horizontal="center" vertical="center" wrapText="1"/>
    </xf>
    <xf numFmtId="4" fontId="6" fillId="0" borderId="5" xfId="30" applyNumberFormat="1" applyFont="1" applyFill="1" applyBorder="1" applyAlignment="1" applyProtection="1">
      <alignment horizontal="right" vertical="center" wrapText="1"/>
    </xf>
    <xf numFmtId="49" fontId="37" fillId="13" borderId="15" xfId="53" applyNumberFormat="1" applyFont="1" applyFill="1" applyBorder="1" applyAlignment="1" applyProtection="1">
      <alignment horizontal="center" vertical="center" wrapText="1"/>
    </xf>
    <xf numFmtId="49" fontId="6" fillId="13" borderId="15" xfId="53" applyNumberFormat="1" applyFont="1" applyFill="1" applyBorder="1" applyAlignment="1" applyProtection="1">
      <alignment horizontal="center" vertical="center" wrapText="1"/>
    </xf>
    <xf numFmtId="49" fontId="0" fillId="13" borderId="15" xfId="53" applyNumberFormat="1" applyFont="1" applyFill="1" applyBorder="1" applyAlignment="1" applyProtection="1">
      <alignment horizontal="center" vertical="center" wrapText="1"/>
    </xf>
    <xf numFmtId="0" fontId="6" fillId="0" borderId="0" xfId="53" applyNumberFormat="1" applyFont="1" applyFill="1" applyBorder="1" applyAlignment="1" applyProtection="1">
      <alignment vertical="center" wrapText="1"/>
    </xf>
    <xf numFmtId="0" fontId="6" fillId="0" borderId="0" xfId="54" applyNumberFormat="1" applyFont="1" applyFill="1" applyAlignment="1" applyProtection="1">
      <alignment vertical="center" wrapText="1"/>
    </xf>
    <xf numFmtId="4" fontId="74" fillId="0" borderId="5" xfId="30" applyNumberFormat="1" applyFont="1" applyFill="1" applyBorder="1" applyAlignment="1" applyProtection="1">
      <alignment horizontal="center" vertical="center" wrapText="1"/>
    </xf>
    <xf numFmtId="0" fontId="74" fillId="0" borderId="0" xfId="53" applyNumberFormat="1" applyFont="1" applyFill="1" applyBorder="1" applyAlignment="1" applyProtection="1">
      <alignment vertical="center" wrapText="1"/>
    </xf>
    <xf numFmtId="0" fontId="74" fillId="0" borderId="0" xfId="0" applyNumberFormat="1" applyFont="1" applyFill="1" applyBorder="1" applyAlignment="1">
      <alignment vertical="center"/>
    </xf>
    <xf numFmtId="0" fontId="0" fillId="0" borderId="0" xfId="0" applyNumberFormat="1" applyFill="1" applyBorder="1" applyAlignment="1" applyProtection="1">
      <alignment vertical="center"/>
    </xf>
    <xf numFmtId="0" fontId="74" fillId="0" borderId="0" xfId="0" applyNumberFormat="1" applyFont="1" applyFill="1" applyBorder="1" applyAlignment="1" applyProtection="1">
      <alignment vertical="center"/>
    </xf>
    <xf numFmtId="49" fontId="6" fillId="11" borderId="5" xfId="53" applyNumberFormat="1" applyFont="1" applyFill="1" applyBorder="1" applyAlignment="1" applyProtection="1">
      <alignment horizontal="center" vertical="center" wrapText="1"/>
    </xf>
    <xf numFmtId="49" fontId="6" fillId="0" borderId="0" xfId="53" applyNumberFormat="1"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0" fontId="74" fillId="0" borderId="0" xfId="0" applyNumberFormat="1" applyFont="1" applyFill="1" applyBorder="1" applyAlignment="1">
      <alignment horizontal="center" vertical="center"/>
    </xf>
    <xf numFmtId="0" fontId="29" fillId="7" borderId="23" xfId="33" applyNumberFormat="1" applyFont="1" applyFill="1" applyBorder="1" applyAlignment="1" applyProtection="1">
      <alignment horizontal="center" vertical="center" wrapText="1"/>
    </xf>
    <xf numFmtId="0" fontId="6" fillId="0" borderId="0" xfId="47" applyFont="1" applyFill="1" applyBorder="1" applyAlignment="1" applyProtection="1">
      <alignment horizontal="right" vertical="center" wrapText="1"/>
    </xf>
    <xf numFmtId="0" fontId="0" fillId="12" borderId="5" xfId="47" applyFont="1" applyFill="1" applyBorder="1" applyAlignment="1" applyProtection="1">
      <alignment horizontal="center" vertical="center" wrapText="1"/>
    </xf>
    <xf numFmtId="0" fontId="6" fillId="7" borderId="5" xfId="54" applyNumberFormat="1" applyFont="1" applyFill="1" applyBorder="1" applyAlignment="1" applyProtection="1">
      <alignment horizontal="left" vertical="center" wrapText="1"/>
    </xf>
    <xf numFmtId="0" fontId="0" fillId="0" borderId="0" xfId="0" applyNumberFormat="1" applyAlignment="1">
      <alignment horizontal="left" vertical="top" wrapText="1"/>
    </xf>
    <xf numFmtId="0" fontId="102" fillId="0" borderId="0" xfId="0" applyNumberFormat="1" applyFont="1" applyFill="1" applyBorder="1" applyAlignment="1" applyProtection="1">
      <alignment vertical="center"/>
    </xf>
    <xf numFmtId="49" fontId="56" fillId="0" borderId="0" xfId="54" applyNumberFormat="1" applyFont="1" applyFill="1" applyAlignment="1" applyProtection="1">
      <alignment vertical="center" wrapText="1"/>
    </xf>
    <xf numFmtId="0" fontId="105" fillId="7" borderId="0" xfId="54" applyFont="1" applyFill="1" applyBorder="1" applyAlignment="1" applyProtection="1">
      <alignment vertical="center" wrapText="1"/>
    </xf>
    <xf numFmtId="0" fontId="56" fillId="7" borderId="0" xfId="54" applyFont="1" applyFill="1" applyBorder="1" applyAlignment="1" applyProtection="1">
      <alignment vertical="center" wrapText="1"/>
    </xf>
    <xf numFmtId="0" fontId="6" fillId="7" borderId="0" xfId="52" applyFont="1" applyFill="1" applyBorder="1" applyAlignment="1" applyProtection="1">
      <alignment horizontal="right" vertical="center" wrapText="1" indent="1"/>
    </xf>
    <xf numFmtId="0" fontId="6" fillId="0" borderId="0" xfId="54" applyFont="1" applyFill="1" applyAlignment="1" applyProtection="1">
      <alignment vertical="center" wrapText="1"/>
    </xf>
    <xf numFmtId="49" fontId="6" fillId="0" borderId="5" xfId="54" applyNumberFormat="1" applyFont="1" applyFill="1" applyBorder="1" applyAlignment="1" applyProtection="1">
      <alignment horizontal="left" vertical="center" wrapText="1"/>
    </xf>
    <xf numFmtId="0" fontId="6" fillId="0" borderId="5" xfId="53" applyNumberFormat="1" applyFont="1" applyFill="1" applyBorder="1" applyAlignment="1" applyProtection="1">
      <alignment horizontal="center" vertical="center" wrapText="1"/>
    </xf>
    <xf numFmtId="0" fontId="6" fillId="0" borderId="5" xfId="53" applyFont="1" applyBorder="1" applyAlignment="1" applyProtection="1">
      <alignment horizontal="left" vertical="center"/>
    </xf>
    <xf numFmtId="0" fontId="6" fillId="0" borderId="0" xfId="54" applyFont="1" applyFill="1" applyBorder="1" applyAlignment="1" applyProtection="1">
      <alignment vertical="center" wrapText="1"/>
    </xf>
    <xf numFmtId="0" fontId="6" fillId="8" borderId="5" xfId="53" applyNumberFormat="1" applyFont="1" applyFill="1" applyBorder="1" applyAlignment="1" applyProtection="1">
      <alignment horizontal="left" vertical="center" wrapText="1"/>
    </xf>
    <xf numFmtId="0" fontId="66" fillId="0" borderId="0" xfId="54" applyFont="1" applyFill="1" applyAlignment="1" applyProtection="1">
      <alignment vertical="center" wrapText="1"/>
    </xf>
    <xf numFmtId="49" fontId="74" fillId="0" borderId="0" xfId="54" applyNumberFormat="1" applyFont="1" applyFill="1" applyAlignment="1" applyProtection="1">
      <alignment vertical="center" wrapText="1"/>
    </xf>
    <xf numFmtId="0" fontId="74" fillId="0" borderId="0" xfId="54" applyFont="1" applyFill="1" applyAlignment="1" applyProtection="1">
      <alignment vertical="center" wrapText="1"/>
    </xf>
    <xf numFmtId="0" fontId="32" fillId="0" borderId="0" xfId="54" applyFont="1" applyFill="1" applyAlignment="1" applyProtection="1">
      <alignment vertical="center" wrapText="1"/>
    </xf>
    <xf numFmtId="0" fontId="6" fillId="0" borderId="5" xfId="47" applyNumberFormat="1" applyFont="1" applyFill="1" applyBorder="1" applyAlignment="1" applyProtection="1">
      <alignment horizontal="center" vertical="center" wrapText="1"/>
    </xf>
    <xf numFmtId="49" fontId="80" fillId="7" borderId="0" xfId="33" applyNumberFormat="1" applyFont="1" applyFill="1" applyBorder="1" applyAlignment="1" applyProtection="1">
      <alignment horizontal="center" vertical="center" wrapText="1"/>
    </xf>
    <xf numFmtId="0" fontId="80" fillId="0" borderId="0" xfId="47" applyNumberFormat="1" applyFont="1" applyFill="1" applyBorder="1" applyAlignment="1" applyProtection="1">
      <alignment horizontal="center" vertical="center" wrapText="1"/>
    </xf>
    <xf numFmtId="0" fontId="80" fillId="0" borderId="0" xfId="53" applyNumberFormat="1" applyFont="1" applyFill="1" applyBorder="1" applyAlignment="1" applyProtection="1">
      <alignment horizontal="center" vertical="center" wrapText="1"/>
    </xf>
    <xf numFmtId="0" fontId="6" fillId="0" borderId="5" xfId="54" applyNumberFormat="1" applyFont="1" applyFill="1" applyBorder="1" applyAlignment="1" applyProtection="1">
      <alignment horizontal="center" vertical="center" wrapText="1"/>
    </xf>
    <xf numFmtId="0" fontId="6" fillId="0" borderId="5" xfId="47" applyFont="1" applyFill="1" applyBorder="1" applyAlignment="1" applyProtection="1">
      <alignment horizontal="left" vertical="center" wrapText="1" indent="1"/>
    </xf>
    <xf numFmtId="0" fontId="6" fillId="0" borderId="5" xfId="54" applyNumberFormat="1" applyFont="1" applyFill="1" applyBorder="1" applyAlignment="1" applyProtection="1">
      <alignment vertical="center" wrapText="1"/>
    </xf>
    <xf numFmtId="0" fontId="6" fillId="0" borderId="5" xfId="47" applyFont="1" applyFill="1" applyBorder="1" applyAlignment="1" applyProtection="1">
      <alignment horizontal="left" vertical="center" wrapText="1" indent="3"/>
    </xf>
    <xf numFmtId="0" fontId="6" fillId="0" borderId="5" xfId="47" applyFont="1" applyFill="1" applyBorder="1" applyAlignment="1" applyProtection="1">
      <alignment horizontal="left" vertical="center" wrapText="1" indent="4"/>
    </xf>
    <xf numFmtId="49" fontId="6" fillId="13" borderId="13" xfId="54" applyNumberFormat="1" applyFont="1" applyFill="1" applyBorder="1" applyAlignment="1" applyProtection="1">
      <alignment horizontal="center" vertical="center" wrapText="1"/>
    </xf>
    <xf numFmtId="0" fontId="6" fillId="13" borderId="15" xfId="53" applyNumberFormat="1" applyFont="1" applyFill="1" applyBorder="1" applyAlignment="1" applyProtection="1">
      <alignment horizontal="left" vertical="center" wrapText="1"/>
    </xf>
    <xf numFmtId="49" fontId="6" fillId="13" borderId="14" xfId="54" applyNumberFormat="1" applyFont="1" applyFill="1" applyBorder="1" applyAlignment="1" applyProtection="1">
      <alignment vertical="center" wrapText="1"/>
    </xf>
    <xf numFmtId="49" fontId="6" fillId="0" borderId="0" xfId="54" applyNumberFormat="1"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49" fontId="6" fillId="10" borderId="5" xfId="35" applyNumberFormat="1" applyFont="1" applyFill="1" applyBorder="1" applyAlignment="1" applyProtection="1">
      <alignment horizontal="center" vertical="top" wrapText="1"/>
    </xf>
    <xf numFmtId="0" fontId="56" fillId="0" borderId="0" xfId="54" applyFont="1" applyFill="1" applyAlignment="1" applyProtection="1">
      <alignment vertical="center" wrapText="1"/>
    </xf>
    <xf numFmtId="0" fontId="74" fillId="0" borderId="0" xfId="54" applyFont="1" applyFill="1" applyAlignment="1" applyProtection="1">
      <alignment vertical="center"/>
    </xf>
    <xf numFmtId="0" fontId="6" fillId="0" borderId="5" xfId="47" applyFont="1" applyFill="1" applyBorder="1" applyAlignment="1" applyProtection="1">
      <alignment horizontal="left" vertical="center" wrapText="1" indent="2"/>
    </xf>
    <xf numFmtId="0" fontId="106" fillId="7" borderId="0" xfId="54" applyFont="1" applyFill="1" applyBorder="1" applyAlignment="1" applyProtection="1">
      <alignment horizontal="center" vertical="center" wrapText="1"/>
    </xf>
    <xf numFmtId="0" fontId="56" fillId="0" borderId="0" xfId="53" applyNumberFormat="1" applyFont="1" applyFill="1" applyBorder="1" applyAlignment="1" applyProtection="1">
      <alignment vertical="center" wrapText="1"/>
    </xf>
    <xf numFmtId="0" fontId="56" fillId="0" borderId="0" xfId="54" applyFont="1" applyFill="1" applyBorder="1" applyAlignment="1" applyProtection="1">
      <alignment vertical="center" wrapText="1"/>
    </xf>
    <xf numFmtId="49" fontId="40" fillId="13" borderId="17" xfId="0" applyFont="1" applyFill="1" applyBorder="1" applyAlignment="1" applyProtection="1">
      <alignment vertical="center" wrapText="1"/>
    </xf>
    <xf numFmtId="49" fontId="40" fillId="13" borderId="17" xfId="0" applyFont="1" applyFill="1" applyBorder="1" applyAlignment="1" applyProtection="1">
      <alignment vertical="center"/>
    </xf>
    <xf numFmtId="49" fontId="6" fillId="13" borderId="17" xfId="54" applyNumberFormat="1" applyFont="1" applyFill="1" applyBorder="1" applyAlignment="1" applyProtection="1">
      <alignment horizontal="left" vertical="center" wrapText="1" indent="4"/>
    </xf>
    <xf numFmtId="0" fontId="6" fillId="0" borderId="14" xfId="54" applyNumberFormat="1" applyFont="1" applyFill="1" applyBorder="1" applyAlignment="1" applyProtection="1">
      <alignment horizontal="left" vertical="center" wrapText="1" indent="4"/>
    </xf>
    <xf numFmtId="0" fontId="6" fillId="0" borderId="13" xfId="54" applyNumberFormat="1" applyFont="1" applyFill="1" applyBorder="1" applyAlignment="1" applyProtection="1">
      <alignment horizontal="left" vertical="center" wrapText="1" indent="6"/>
    </xf>
    <xf numFmtId="4" fontId="0" fillId="7" borderId="13" xfId="0" applyNumberFormat="1" applyFill="1" applyBorder="1" applyAlignment="1" applyProtection="1">
      <alignment horizontal="right" vertical="center"/>
    </xf>
    <xf numFmtId="49" fontId="56" fillId="0" borderId="46" xfId="53" applyNumberFormat="1" applyFont="1" applyFill="1" applyBorder="1" applyAlignment="1" applyProtection="1">
      <alignment horizontal="center" vertical="center" wrapText="1"/>
    </xf>
    <xf numFmtId="49" fontId="0" fillId="0" borderId="0" xfId="0">
      <alignment vertical="top"/>
    </xf>
    <xf numFmtId="49" fontId="32" fillId="0" borderId="0" xfId="0" applyFont="1" applyBorder="1">
      <alignment vertical="top"/>
    </xf>
    <xf numFmtId="0" fontId="41" fillId="7" borderId="0" xfId="54" applyFont="1" applyFill="1" applyBorder="1" applyAlignment="1" applyProtection="1">
      <alignment horizontal="center" vertical="center" wrapText="1"/>
    </xf>
    <xf numFmtId="0" fontId="6" fillId="0" borderId="0" xfId="54" applyFont="1" applyFill="1" applyBorder="1" applyAlignment="1" applyProtection="1">
      <alignment horizontal="center" vertical="center" wrapText="1"/>
    </xf>
    <xf numFmtId="49" fontId="6" fillId="0" borderId="0" xfId="0" applyFont="1" applyBorder="1">
      <alignment vertical="top"/>
    </xf>
    <xf numFmtId="0" fontId="6" fillId="0" borderId="20" xfId="54" applyFont="1" applyFill="1" applyBorder="1" applyAlignment="1" applyProtection="1">
      <alignment vertical="center" wrapText="1"/>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0" fontId="33" fillId="0" borderId="0" xfId="54" applyFont="1" applyFill="1" applyBorder="1" applyAlignment="1" applyProtection="1">
      <alignment vertical="center" wrapText="1"/>
    </xf>
    <xf numFmtId="49" fontId="6" fillId="0" borderId="20" xfId="0" applyFont="1" applyBorder="1">
      <alignment vertical="top"/>
    </xf>
    <xf numFmtId="49" fontId="74" fillId="0" borderId="0" xfId="0" applyFont="1" applyFill="1" applyBorder="1" applyProtection="1">
      <alignment vertical="top"/>
    </xf>
    <xf numFmtId="0" fontId="74" fillId="0" borderId="20" xfId="54" applyFont="1" applyFill="1" applyBorder="1" applyAlignment="1" applyProtection="1">
      <alignment horizontal="center" vertical="center" wrapText="1"/>
    </xf>
    <xf numFmtId="0" fontId="74" fillId="0" borderId="20" xfId="54" applyFont="1" applyFill="1" applyBorder="1" applyAlignment="1" applyProtection="1">
      <alignment vertical="center" wrapText="1"/>
    </xf>
    <xf numFmtId="49" fontId="11" fillId="0" borderId="0" xfId="0" applyFont="1" applyBorder="1">
      <alignment vertical="top"/>
    </xf>
    <xf numFmtId="49" fontId="0" fillId="0" borderId="20" xfId="0" applyBorder="1">
      <alignment vertical="top"/>
    </xf>
    <xf numFmtId="49" fontId="74" fillId="0" borderId="0" xfId="0" applyNumberFormat="1" applyFont="1" applyFill="1" applyBorder="1" applyAlignment="1" applyProtection="1">
      <alignment vertical="center"/>
    </xf>
    <xf numFmtId="49" fontId="0" fillId="0" borderId="0" xfId="0">
      <alignment vertical="top"/>
    </xf>
    <xf numFmtId="49" fontId="32" fillId="0" borderId="0" xfId="0" applyFont="1" applyBorder="1">
      <alignment vertical="top"/>
    </xf>
    <xf numFmtId="0" fontId="41" fillId="7" borderId="0" xfId="54" applyFont="1" applyFill="1" applyBorder="1" applyAlignment="1" applyProtection="1">
      <alignment horizontal="center" vertical="center" wrapText="1"/>
    </xf>
    <xf numFmtId="0" fontId="6" fillId="0" borderId="0" xfId="54" applyFont="1" applyFill="1" applyBorder="1" applyAlignment="1" applyProtection="1">
      <alignment horizontal="center" vertical="center" wrapText="1"/>
    </xf>
    <xf numFmtId="49" fontId="6" fillId="0" borderId="0" xfId="0" applyFont="1" applyBorder="1">
      <alignment vertical="top"/>
    </xf>
    <xf numFmtId="0" fontId="6" fillId="0" borderId="20" xfId="54" applyFont="1" applyFill="1" applyBorder="1" applyAlignment="1" applyProtection="1">
      <alignment vertical="center" wrapText="1"/>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0" fontId="33" fillId="0" borderId="0" xfId="54" applyFont="1" applyFill="1" applyBorder="1" applyAlignment="1" applyProtection="1">
      <alignment vertical="center" wrapText="1"/>
    </xf>
    <xf numFmtId="49" fontId="6" fillId="0" borderId="20" xfId="0" applyFont="1" applyBorder="1">
      <alignment vertical="top"/>
    </xf>
    <xf numFmtId="49" fontId="74" fillId="0" borderId="0" xfId="0" applyFont="1" applyFill="1" applyBorder="1" applyProtection="1">
      <alignment vertical="top"/>
    </xf>
    <xf numFmtId="0" fontId="74" fillId="0" borderId="20" xfId="54" applyFont="1" applyFill="1" applyBorder="1" applyAlignment="1" applyProtection="1">
      <alignment horizontal="center" vertical="center" wrapText="1"/>
    </xf>
    <xf numFmtId="0" fontId="74" fillId="0" borderId="20" xfId="54" applyFont="1" applyFill="1" applyBorder="1" applyAlignment="1" applyProtection="1">
      <alignment vertical="center" wrapText="1"/>
    </xf>
    <xf numFmtId="49" fontId="11" fillId="0" borderId="0" xfId="0" applyFont="1" applyBorder="1">
      <alignment vertical="top"/>
    </xf>
    <xf numFmtId="49" fontId="0" fillId="0" borderId="20" xfId="0" applyBorder="1">
      <alignment vertical="top"/>
    </xf>
    <xf numFmtId="49" fontId="74" fillId="0" borderId="0" xfId="0" applyNumberFormat="1" applyFont="1" applyFill="1" applyBorder="1" applyAlignment="1" applyProtection="1">
      <alignment vertical="center"/>
    </xf>
    <xf numFmtId="49" fontId="0" fillId="0" borderId="0" xfId="0">
      <alignment vertical="top"/>
    </xf>
    <xf numFmtId="49" fontId="32" fillId="0" borderId="0" xfId="0" applyFont="1" applyBorder="1">
      <alignment vertical="top"/>
    </xf>
    <xf numFmtId="0" fontId="41" fillId="7" borderId="0" xfId="54" applyFont="1" applyFill="1" applyBorder="1" applyAlignment="1" applyProtection="1">
      <alignment horizontal="center" vertical="center" wrapText="1"/>
    </xf>
    <xf numFmtId="0" fontId="6" fillId="0" borderId="0" xfId="54" applyFont="1" applyFill="1" applyBorder="1" applyAlignment="1" applyProtection="1">
      <alignment horizontal="center" vertical="center" wrapText="1"/>
    </xf>
    <xf numFmtId="49" fontId="6" fillId="0" borderId="0" xfId="0" applyFont="1" applyBorder="1">
      <alignment vertical="top"/>
    </xf>
    <xf numFmtId="0" fontId="6" fillId="0" borderId="20" xfId="54" applyFont="1" applyFill="1" applyBorder="1" applyAlignment="1" applyProtection="1">
      <alignment vertical="center" wrapText="1"/>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0" fontId="33" fillId="0" borderId="0" xfId="54" applyFont="1" applyFill="1" applyBorder="1" applyAlignment="1" applyProtection="1">
      <alignment vertical="center" wrapText="1"/>
    </xf>
    <xf numFmtId="49" fontId="6" fillId="0" borderId="20" xfId="0" applyFont="1" applyBorder="1">
      <alignment vertical="top"/>
    </xf>
    <xf numFmtId="49" fontId="74" fillId="0" borderId="0" xfId="0" applyFont="1" applyFill="1" applyBorder="1" applyProtection="1">
      <alignment vertical="top"/>
    </xf>
    <xf numFmtId="0" fontId="74" fillId="0" borderId="20" xfId="54" applyFont="1" applyFill="1" applyBorder="1" applyAlignment="1" applyProtection="1">
      <alignment horizontal="center" vertical="center" wrapText="1"/>
    </xf>
    <xf numFmtId="0" fontId="74" fillId="0" borderId="20" xfId="54" applyFont="1" applyFill="1" applyBorder="1" applyAlignment="1" applyProtection="1">
      <alignment vertical="center" wrapText="1"/>
    </xf>
    <xf numFmtId="49" fontId="11" fillId="0" borderId="0" xfId="0" applyFont="1" applyBorder="1">
      <alignment vertical="top"/>
    </xf>
    <xf numFmtId="49" fontId="0" fillId="0" borderId="20" xfId="0" applyBorder="1">
      <alignment vertical="top"/>
    </xf>
    <xf numFmtId="49" fontId="74" fillId="0" borderId="0" xfId="0" applyNumberFormat="1" applyFont="1" applyFill="1" applyBorder="1" applyAlignment="1" applyProtection="1">
      <alignment vertical="center"/>
    </xf>
    <xf numFmtId="49" fontId="0" fillId="0" borderId="0" xfId="0">
      <alignment vertical="top"/>
    </xf>
    <xf numFmtId="49" fontId="32" fillId="0" borderId="0" xfId="0" applyFont="1" applyBorder="1">
      <alignment vertical="top"/>
    </xf>
    <xf numFmtId="0" fontId="41" fillId="7" borderId="0" xfId="54" applyFont="1" applyFill="1" applyBorder="1" applyAlignment="1" applyProtection="1">
      <alignment horizontal="center" vertical="center" wrapText="1"/>
    </xf>
    <xf numFmtId="0" fontId="6" fillId="0" borderId="0" xfId="54" applyFont="1" applyFill="1" applyBorder="1" applyAlignment="1" applyProtection="1">
      <alignment horizontal="center" vertical="center" wrapText="1"/>
    </xf>
    <xf numFmtId="49" fontId="6" fillId="0" borderId="0" xfId="0" applyFont="1" applyBorder="1">
      <alignment vertical="top"/>
    </xf>
    <xf numFmtId="0" fontId="6" fillId="0" borderId="20" xfId="54" applyFont="1" applyFill="1" applyBorder="1" applyAlignment="1" applyProtection="1">
      <alignment vertical="center" wrapText="1"/>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0" fontId="33" fillId="0" borderId="0" xfId="54" applyFont="1" applyFill="1" applyBorder="1" applyAlignment="1" applyProtection="1">
      <alignment vertical="center" wrapText="1"/>
    </xf>
    <xf numFmtId="49" fontId="6" fillId="0" borderId="20" xfId="0" applyFont="1" applyBorder="1">
      <alignment vertical="top"/>
    </xf>
    <xf numFmtId="49" fontId="74" fillId="0" borderId="0" xfId="0" applyFont="1" applyFill="1" applyBorder="1" applyProtection="1">
      <alignment vertical="top"/>
    </xf>
    <xf numFmtId="0" fontId="74" fillId="0" borderId="20" xfId="54" applyFont="1" applyFill="1" applyBorder="1" applyAlignment="1" applyProtection="1">
      <alignment horizontal="center" vertical="center" wrapText="1"/>
    </xf>
    <xf numFmtId="0" fontId="74" fillId="0" borderId="20" xfId="54" applyFont="1" applyFill="1" applyBorder="1" applyAlignment="1" applyProtection="1">
      <alignment vertical="center" wrapText="1"/>
    </xf>
    <xf numFmtId="49" fontId="11" fillId="0" borderId="0" xfId="0" applyFont="1" applyBorder="1">
      <alignment vertical="top"/>
    </xf>
    <xf numFmtId="49" fontId="0" fillId="0" borderId="20" xfId="0" applyBorder="1">
      <alignment vertical="top"/>
    </xf>
    <xf numFmtId="49" fontId="74" fillId="0" borderId="0" xfId="0" applyNumberFormat="1" applyFont="1" applyFill="1" applyBorder="1" applyAlignment="1" applyProtection="1">
      <alignment vertical="center"/>
    </xf>
    <xf numFmtId="49" fontId="0" fillId="0" borderId="0" xfId="0">
      <alignment vertical="top"/>
    </xf>
    <xf numFmtId="49" fontId="32" fillId="0" borderId="0" xfId="0" applyFont="1" applyBorder="1">
      <alignment vertical="top"/>
    </xf>
    <xf numFmtId="0" fontId="41" fillId="7" borderId="0" xfId="54" applyFont="1" applyFill="1" applyBorder="1" applyAlignment="1" applyProtection="1">
      <alignment horizontal="center" vertical="center" wrapText="1"/>
    </xf>
    <xf numFmtId="0" fontId="6" fillId="0" borderId="0" xfId="54" applyFont="1" applyFill="1" applyBorder="1" applyAlignment="1" applyProtection="1">
      <alignment horizontal="center" vertical="center" wrapText="1"/>
    </xf>
    <xf numFmtId="49" fontId="6" fillId="0" borderId="0" xfId="0" applyFont="1" applyBorder="1">
      <alignment vertical="top"/>
    </xf>
    <xf numFmtId="0" fontId="33" fillId="0" borderId="20" xfId="54" applyFont="1" applyFill="1" applyBorder="1" applyAlignment="1" applyProtection="1">
      <alignment horizontal="center" vertical="center" wrapText="1"/>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0" fontId="33" fillId="0" borderId="0" xfId="54" applyFont="1" applyFill="1" applyBorder="1" applyAlignment="1" applyProtection="1">
      <alignment vertical="center" wrapText="1"/>
    </xf>
    <xf numFmtId="49" fontId="74" fillId="0" borderId="0" xfId="0" applyFont="1" applyFill="1" applyBorder="1" applyProtection="1">
      <alignment vertical="top"/>
    </xf>
    <xf numFmtId="0" fontId="74" fillId="0" borderId="20" xfId="54" applyFont="1" applyFill="1" applyBorder="1" applyAlignment="1" applyProtection="1">
      <alignment horizontal="center" vertical="center" wrapText="1"/>
    </xf>
    <xf numFmtId="0" fontId="74" fillId="0" borderId="20" xfId="54" applyFont="1" applyFill="1" applyBorder="1" applyAlignment="1" applyProtection="1">
      <alignment vertical="center" wrapText="1"/>
    </xf>
    <xf numFmtId="49" fontId="11" fillId="0" borderId="0" xfId="0" applyFont="1" applyBorder="1">
      <alignment vertical="top"/>
    </xf>
    <xf numFmtId="0" fontId="6" fillId="0" borderId="0" xfId="54" applyFont="1" applyFill="1" applyAlignment="1" applyProtection="1">
      <alignment vertical="center" wrapText="1"/>
    </xf>
    <xf numFmtId="49" fontId="32" fillId="0" borderId="0" xfId="0" applyFont="1" applyBorder="1">
      <alignment vertical="top"/>
    </xf>
    <xf numFmtId="0" fontId="33" fillId="0" borderId="0" xfId="54" applyFont="1" applyFill="1" applyAlignment="1" applyProtection="1">
      <alignment horizontal="center" vertical="center" wrapText="1"/>
    </xf>
    <xf numFmtId="49" fontId="6" fillId="0" borderId="0" xfId="0" applyFont="1" applyBorder="1">
      <alignment vertical="top"/>
    </xf>
    <xf numFmtId="49" fontId="6" fillId="0" borderId="0" xfId="0" applyFont="1" applyBorder="1" applyAlignment="1">
      <alignment vertical="top"/>
    </xf>
    <xf numFmtId="0" fontId="74" fillId="0" borderId="0" xfId="54" applyFont="1" applyFill="1" applyBorder="1" applyAlignment="1" applyProtection="1">
      <alignment vertical="center" wrapText="1"/>
    </xf>
    <xf numFmtId="49" fontId="0" fillId="0" borderId="0" xfId="0">
      <alignment vertical="top"/>
    </xf>
    <xf numFmtId="49" fontId="32" fillId="0" borderId="0" xfId="0" applyFont="1" applyBorder="1">
      <alignment vertical="top"/>
    </xf>
    <xf numFmtId="0" fontId="41" fillId="7" borderId="0" xfId="54" applyFont="1" applyFill="1" applyBorder="1" applyAlignment="1" applyProtection="1">
      <alignment horizontal="center" vertical="center" wrapText="1"/>
    </xf>
    <xf numFmtId="0" fontId="6" fillId="0" borderId="0" xfId="54" applyFont="1" applyFill="1" applyBorder="1" applyAlignment="1" applyProtection="1">
      <alignment horizontal="center" vertical="center" wrapText="1"/>
    </xf>
    <xf numFmtId="49" fontId="6" fillId="0" borderId="0" xfId="0" applyFont="1" applyBorder="1">
      <alignment vertical="top"/>
    </xf>
    <xf numFmtId="0" fontId="6" fillId="0" borderId="20" xfId="54" applyFont="1" applyFill="1" applyBorder="1" applyAlignment="1" applyProtection="1">
      <alignment vertical="center" wrapText="1"/>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0" fontId="33" fillId="0" borderId="0" xfId="54" applyFont="1" applyFill="1" applyBorder="1" applyAlignment="1" applyProtection="1">
      <alignment vertical="center" wrapText="1"/>
    </xf>
    <xf numFmtId="49" fontId="6" fillId="0" borderId="20" xfId="0" applyFont="1" applyBorder="1">
      <alignment vertical="top"/>
    </xf>
    <xf numFmtId="49" fontId="74" fillId="0" borderId="0" xfId="0" applyFont="1" applyFill="1" applyBorder="1" applyProtection="1">
      <alignment vertical="top"/>
    </xf>
    <xf numFmtId="0" fontId="74" fillId="0" borderId="20" xfId="54" applyFont="1" applyFill="1" applyBorder="1" applyAlignment="1" applyProtection="1">
      <alignment horizontal="center" vertical="center" wrapText="1"/>
    </xf>
    <xf numFmtId="0" fontId="74" fillId="0" borderId="20" xfId="54" applyFont="1" applyFill="1" applyBorder="1" applyAlignment="1" applyProtection="1">
      <alignment vertical="center" wrapText="1"/>
    </xf>
    <xf numFmtId="49" fontId="11" fillId="0" borderId="0" xfId="0" applyFont="1" applyBorder="1">
      <alignment vertical="top"/>
    </xf>
    <xf numFmtId="49" fontId="0" fillId="0" borderId="20" xfId="0" applyBorder="1">
      <alignment vertical="top"/>
    </xf>
    <xf numFmtId="49" fontId="74" fillId="0" borderId="0" xfId="0" applyNumberFormat="1" applyFont="1" applyFill="1" applyBorder="1" applyAlignment="1" applyProtection="1">
      <alignment vertical="center"/>
    </xf>
    <xf numFmtId="49" fontId="0" fillId="0" borderId="0" xfId="0">
      <alignment vertical="top"/>
    </xf>
    <xf numFmtId="49" fontId="32" fillId="0" borderId="0" xfId="0" applyFont="1" applyBorder="1">
      <alignment vertical="top"/>
    </xf>
    <xf numFmtId="0" fontId="41" fillId="7" borderId="0" xfId="54" applyFont="1" applyFill="1" applyBorder="1" applyAlignment="1" applyProtection="1">
      <alignment horizontal="center" vertical="center" wrapText="1"/>
    </xf>
    <xf numFmtId="0" fontId="6" fillId="0" borderId="0" xfId="54" applyFont="1" applyFill="1" applyBorder="1" applyAlignment="1" applyProtection="1">
      <alignment horizontal="center" vertical="center" wrapText="1"/>
    </xf>
    <xf numFmtId="49" fontId="6" fillId="0" borderId="0" xfId="0" applyFont="1" applyBorder="1">
      <alignment vertical="top"/>
    </xf>
    <xf numFmtId="0" fontId="6" fillId="0" borderId="20" xfId="54" applyFont="1" applyFill="1" applyBorder="1" applyAlignment="1" applyProtection="1">
      <alignment vertical="center" wrapText="1"/>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0" fontId="33" fillId="0" borderId="0" xfId="54" applyFont="1" applyFill="1" applyBorder="1" applyAlignment="1" applyProtection="1">
      <alignment vertical="center" wrapText="1"/>
    </xf>
    <xf numFmtId="49" fontId="6" fillId="0" borderId="20" xfId="0" applyFont="1" applyBorder="1">
      <alignment vertical="top"/>
    </xf>
    <xf numFmtId="49" fontId="74" fillId="0" borderId="0" xfId="0" applyFont="1" applyFill="1" applyBorder="1" applyProtection="1">
      <alignment vertical="top"/>
    </xf>
    <xf numFmtId="0" fontId="74" fillId="0" borderId="20" xfId="54" applyFont="1" applyFill="1" applyBorder="1" applyAlignment="1" applyProtection="1">
      <alignment horizontal="center" vertical="center" wrapText="1"/>
    </xf>
    <xf numFmtId="0" fontId="74" fillId="0" borderId="20" xfId="54" applyFont="1" applyFill="1" applyBorder="1" applyAlignment="1" applyProtection="1">
      <alignment vertical="center" wrapText="1"/>
    </xf>
    <xf numFmtId="49" fontId="11" fillId="0" borderId="0" xfId="0" applyFont="1" applyBorder="1">
      <alignment vertical="top"/>
    </xf>
    <xf numFmtId="49" fontId="0" fillId="0" borderId="20" xfId="0" applyBorder="1">
      <alignment vertical="top"/>
    </xf>
    <xf numFmtId="49" fontId="74" fillId="0" borderId="0" xfId="0" applyNumberFormat="1" applyFont="1" applyFill="1" applyBorder="1" applyAlignment="1" applyProtection="1">
      <alignment vertical="center"/>
    </xf>
    <xf numFmtId="49" fontId="0" fillId="0" borderId="0" xfId="0">
      <alignment vertical="top"/>
    </xf>
    <xf numFmtId="0" fontId="6" fillId="0" borderId="0" xfId="54" applyFont="1" applyFill="1" applyAlignment="1" applyProtection="1">
      <alignment vertical="center" wrapText="1"/>
    </xf>
    <xf numFmtId="0" fontId="33" fillId="7" borderId="0" xfId="54" applyFont="1" applyFill="1" applyBorder="1" applyAlignment="1" applyProtection="1">
      <alignment horizontal="center" vertical="center" wrapText="1"/>
    </xf>
    <xf numFmtId="49" fontId="11" fillId="0" borderId="0" xfId="0" applyFont="1">
      <alignment vertical="top"/>
    </xf>
    <xf numFmtId="49" fontId="32" fillId="0" borderId="0" xfId="0" applyFont="1" applyBorder="1">
      <alignment vertical="top"/>
    </xf>
    <xf numFmtId="0" fontId="32" fillId="7" borderId="0" xfId="54" applyFont="1" applyFill="1" applyBorder="1" applyAlignment="1" applyProtection="1">
      <alignment vertical="center" wrapText="1"/>
    </xf>
    <xf numFmtId="0" fontId="33" fillId="0" borderId="0" xfId="54" applyFont="1" applyFill="1" applyAlignment="1" applyProtection="1">
      <alignment horizontal="center" vertical="center" wrapText="1"/>
    </xf>
    <xf numFmtId="49" fontId="6" fillId="0" borderId="0" xfId="0" applyNumberFormat="1" applyFont="1" applyAlignment="1">
      <alignment vertical="center"/>
    </xf>
    <xf numFmtId="49" fontId="6" fillId="0" borderId="0" xfId="0" applyFont="1">
      <alignment vertical="top"/>
    </xf>
    <xf numFmtId="49" fontId="6" fillId="0" borderId="0" xfId="0" applyFont="1" applyBorder="1">
      <alignment vertical="top"/>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49" fontId="74" fillId="0" borderId="0" xfId="0" applyFont="1" applyBorder="1">
      <alignment vertical="top"/>
    </xf>
    <xf numFmtId="49" fontId="74" fillId="0" borderId="0" xfId="0" applyNumberFormat="1" applyFont="1" applyBorder="1" applyAlignment="1">
      <alignment vertical="center"/>
    </xf>
    <xf numFmtId="0" fontId="33" fillId="7" borderId="0" xfId="54" applyFont="1" applyFill="1" applyBorder="1" applyAlignment="1" applyProtection="1">
      <alignment vertical="center" wrapText="1"/>
    </xf>
    <xf numFmtId="0" fontId="11" fillId="0" borderId="0" xfId="54" applyFont="1" applyFill="1" applyBorder="1" applyAlignment="1" applyProtection="1">
      <alignment horizontal="center" vertical="center" wrapText="1"/>
    </xf>
    <xf numFmtId="0" fontId="11" fillId="0" borderId="0" xfId="54" applyFont="1" applyFill="1" applyBorder="1" applyAlignment="1" applyProtection="1">
      <alignment vertical="center" wrapText="1"/>
    </xf>
    <xf numFmtId="49" fontId="0" fillId="0" borderId="0" xfId="0">
      <alignment vertical="top"/>
    </xf>
    <xf numFmtId="0" fontId="6" fillId="0" borderId="0" xfId="54" applyFont="1" applyFill="1" applyAlignment="1" applyProtection="1">
      <alignment vertical="center" wrapText="1"/>
    </xf>
    <xf numFmtId="0" fontId="6" fillId="7" borderId="0" xfId="54" applyFont="1" applyFill="1" applyBorder="1" applyAlignment="1" applyProtection="1">
      <alignment vertical="center" wrapText="1"/>
    </xf>
    <xf numFmtId="0" fontId="33" fillId="7" borderId="0" xfId="54" applyFont="1" applyFill="1" applyBorder="1" applyAlignment="1" applyProtection="1">
      <alignment horizontal="center" vertical="center" wrapText="1"/>
    </xf>
    <xf numFmtId="49" fontId="11" fillId="0" borderId="0" xfId="0" applyFont="1">
      <alignment vertical="top"/>
    </xf>
    <xf numFmtId="49" fontId="32" fillId="0" borderId="0" xfId="0" applyFont="1" applyBorder="1">
      <alignment vertical="top"/>
    </xf>
    <xf numFmtId="0" fontId="32" fillId="7" borderId="0" xfId="54" applyFont="1" applyFill="1" applyBorder="1" applyAlignment="1" applyProtection="1">
      <alignment vertical="center" wrapText="1"/>
    </xf>
    <xf numFmtId="49" fontId="6" fillId="0" borderId="0" xfId="54" applyNumberFormat="1" applyFont="1" applyFill="1" applyAlignment="1" applyProtection="1">
      <alignment vertical="center" wrapText="1"/>
    </xf>
    <xf numFmtId="0" fontId="11" fillId="0" borderId="0" xfId="54" applyFont="1" applyFill="1" applyAlignment="1" applyProtection="1">
      <alignment horizontal="center" vertical="center" wrapText="1"/>
    </xf>
    <xf numFmtId="0" fontId="6" fillId="0" borderId="0" xfId="54" applyFont="1" applyFill="1" applyBorder="1" applyAlignment="1" applyProtection="1">
      <alignment vertical="center" wrapText="1"/>
    </xf>
    <xf numFmtId="49" fontId="40" fillId="13" borderId="15" xfId="0" applyFont="1" applyFill="1" applyBorder="1" applyAlignment="1" applyProtection="1">
      <alignment horizontal="left" vertical="center" indent="2"/>
    </xf>
    <xf numFmtId="49" fontId="40" fillId="13" borderId="15" xfId="0" applyFont="1" applyFill="1" applyBorder="1" applyAlignment="1" applyProtection="1">
      <alignment horizontal="left" vertical="center" indent="3"/>
    </xf>
    <xf numFmtId="49" fontId="40" fillId="13" borderId="15" xfId="0" applyFont="1" applyFill="1" applyBorder="1" applyAlignment="1" applyProtection="1">
      <alignment horizontal="left" vertical="center" indent="4"/>
    </xf>
    <xf numFmtId="49" fontId="6" fillId="0" borderId="0" xfId="0" applyNumberFormat="1" applyFont="1" applyAlignment="1">
      <alignment vertical="center"/>
    </xf>
    <xf numFmtId="49" fontId="6" fillId="0" borderId="0" xfId="0" applyFont="1">
      <alignment vertical="top"/>
    </xf>
    <xf numFmtId="49" fontId="6" fillId="13" borderId="18" xfId="53" applyNumberFormat="1" applyFont="1" applyFill="1" applyBorder="1" applyAlignment="1" applyProtection="1">
      <alignment horizontal="center" vertical="center" wrapText="1"/>
    </xf>
    <xf numFmtId="49" fontId="37" fillId="13" borderId="15" xfId="53" applyNumberFormat="1" applyFont="1" applyFill="1" applyBorder="1" applyAlignment="1" applyProtection="1">
      <alignment horizontal="center" vertical="center" wrapText="1"/>
    </xf>
    <xf numFmtId="49" fontId="6" fillId="13" borderId="15" xfId="53" applyNumberFormat="1" applyFont="1" applyFill="1" applyBorder="1" applyAlignment="1" applyProtection="1">
      <alignment horizontal="center" vertical="center" wrapText="1"/>
    </xf>
    <xf numFmtId="0" fontId="0" fillId="0" borderId="0" xfId="0" applyNumberFormat="1" applyFill="1" applyBorder="1" applyAlignment="1">
      <alignment vertical="center"/>
    </xf>
    <xf numFmtId="0" fontId="74" fillId="0" borderId="0" xfId="54" applyFont="1" applyFill="1" applyAlignment="1" applyProtection="1">
      <alignment vertical="center" wrapText="1"/>
    </xf>
    <xf numFmtId="0" fontId="41" fillId="7" borderId="0" xfId="54" applyFont="1" applyFill="1" applyBorder="1" applyAlignment="1" applyProtection="1">
      <alignment vertical="top" wrapText="1"/>
    </xf>
    <xf numFmtId="49" fontId="74" fillId="0" borderId="0" xfId="0" applyFont="1">
      <alignment vertical="top"/>
    </xf>
    <xf numFmtId="0" fontId="74" fillId="0" borderId="0" xfId="53" applyNumberFormat="1" applyFont="1" applyFill="1" applyBorder="1" applyAlignment="1" applyProtection="1">
      <alignment vertical="center" wrapText="1"/>
    </xf>
    <xf numFmtId="49" fontId="74" fillId="0" borderId="0" xfId="0" applyFont="1" applyAlignment="1">
      <alignment vertical="top"/>
    </xf>
    <xf numFmtId="0" fontId="74" fillId="0" borderId="0" xfId="0" applyNumberFormat="1" applyFont="1" applyFill="1" applyBorder="1" applyAlignment="1">
      <alignment vertical="center"/>
    </xf>
    <xf numFmtId="49" fontId="74" fillId="0" borderId="0" xfId="54" applyNumberFormat="1" applyFont="1" applyFill="1" applyAlignment="1" applyProtection="1">
      <alignment vertical="center" wrapText="1"/>
    </xf>
    <xf numFmtId="0" fontId="74" fillId="0" borderId="0" xfId="54" applyFont="1" applyFill="1" applyBorder="1" applyAlignment="1" applyProtection="1">
      <alignment vertical="center" wrapText="1"/>
    </xf>
    <xf numFmtId="49" fontId="74" fillId="0" borderId="0" xfId="0" applyFont="1" applyBorder="1">
      <alignment vertical="top"/>
    </xf>
    <xf numFmtId="49" fontId="74" fillId="0" borderId="0" xfId="0" applyNumberFormat="1" applyFont="1" applyAlignment="1">
      <alignment vertical="center"/>
    </xf>
    <xf numFmtId="0" fontId="74" fillId="0" borderId="0" xfId="54" applyFont="1" applyFill="1" applyAlignment="1" applyProtection="1">
      <alignment horizontal="center" vertical="center" wrapText="1"/>
    </xf>
    <xf numFmtId="0" fontId="6" fillId="0" borderId="0" xfId="54" applyFont="1" applyFill="1" applyAlignment="1" applyProtection="1">
      <alignment vertical="top" wrapText="1"/>
    </xf>
    <xf numFmtId="0" fontId="6" fillId="0" borderId="16" xfId="54" applyNumberFormat="1" applyFont="1" applyFill="1" applyBorder="1" applyAlignment="1" applyProtection="1">
      <alignment vertical="center" wrapText="1"/>
    </xf>
    <xf numFmtId="0" fontId="6" fillId="0" borderId="0" xfId="54"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0" fontId="74" fillId="0" borderId="0" xfId="0" applyNumberFormat="1" applyFont="1" applyFill="1" applyBorder="1" applyAlignment="1">
      <alignment horizontal="center" vertical="center"/>
    </xf>
    <xf numFmtId="0" fontId="6" fillId="0" borderId="0" xfId="47" applyFont="1" applyFill="1" applyBorder="1" applyAlignment="1" applyProtection="1">
      <alignment horizontal="right" vertical="center" wrapText="1"/>
    </xf>
    <xf numFmtId="0" fontId="29" fillId="7" borderId="23" xfId="33" applyNumberFormat="1" applyFont="1" applyFill="1" applyBorder="1" applyAlignment="1" applyProtection="1">
      <alignment horizontal="center" vertical="center" wrapText="1"/>
    </xf>
    <xf numFmtId="0" fontId="74" fillId="0" borderId="0" xfId="54" applyFont="1" applyFill="1" applyBorder="1" applyAlignment="1" applyProtection="1">
      <alignment horizontal="center" vertical="center" wrapText="1"/>
    </xf>
    <xf numFmtId="0" fontId="6" fillId="8" borderId="5" xfId="53" applyNumberFormat="1" applyFont="1" applyFill="1" applyBorder="1" applyAlignment="1" applyProtection="1">
      <alignment horizontal="left" vertical="center" wrapText="1"/>
    </xf>
    <xf numFmtId="0" fontId="0" fillId="12" borderId="5" xfId="47" applyFont="1" applyFill="1" applyBorder="1" applyAlignment="1" applyProtection="1">
      <alignment horizontal="center" vertical="center" wrapText="1"/>
    </xf>
    <xf numFmtId="0" fontId="6" fillId="0" borderId="5" xfId="54" applyNumberFormat="1" applyFont="1" applyFill="1" applyBorder="1" applyAlignment="1" applyProtection="1">
      <alignment horizontal="center" vertical="center" wrapText="1"/>
    </xf>
    <xf numFmtId="0" fontId="6" fillId="7" borderId="5" xfId="54" applyNumberFormat="1" applyFont="1" applyFill="1" applyBorder="1" applyAlignment="1" applyProtection="1">
      <alignment horizontal="left" vertical="center" wrapText="1"/>
    </xf>
    <xf numFmtId="0" fontId="6" fillId="0" borderId="5" xfId="53" applyNumberFormat="1" applyFont="1" applyFill="1" applyBorder="1" applyAlignment="1" applyProtection="1">
      <alignment horizontal="center" vertical="center" wrapText="1"/>
    </xf>
    <xf numFmtId="0" fontId="6" fillId="0" borderId="5" xfId="51" applyFont="1" applyFill="1" applyBorder="1" applyAlignment="1" applyProtection="1">
      <alignment vertical="top" wrapText="1"/>
    </xf>
    <xf numFmtId="0" fontId="0" fillId="0" borderId="16" xfId="0" applyNumberFormat="1" applyBorder="1" applyAlignment="1">
      <alignment vertical="top" wrapText="1"/>
    </xf>
    <xf numFmtId="0" fontId="6" fillId="0" borderId="16" xfId="51" applyFont="1" applyFill="1" applyBorder="1" applyAlignment="1" applyProtection="1">
      <alignment vertical="center" wrapText="1"/>
    </xf>
    <xf numFmtId="0" fontId="0" fillId="0" borderId="16" xfId="0" applyNumberFormat="1" applyBorder="1">
      <alignment vertical="top"/>
    </xf>
    <xf numFmtId="0" fontId="0" fillId="0" borderId="5" xfId="51" applyFont="1" applyFill="1" applyBorder="1" applyAlignment="1" applyProtection="1">
      <alignment horizontal="right" vertical="top" wrapText="1"/>
    </xf>
    <xf numFmtId="49" fontId="6" fillId="0" borderId="5" xfId="0" applyNumberFormat="1" applyFont="1" applyBorder="1" applyAlignment="1" applyProtection="1">
      <alignment horizontal="right" vertical="top"/>
    </xf>
    <xf numFmtId="49" fontId="6" fillId="0" borderId="16" xfId="0" applyNumberFormat="1" applyFont="1" applyBorder="1" applyAlignment="1" applyProtection="1">
      <alignment horizontal="right" vertical="top"/>
    </xf>
    <xf numFmtId="49" fontId="40" fillId="13" borderId="15" xfId="0" applyFont="1" applyFill="1" applyBorder="1" applyAlignment="1" applyProtection="1">
      <alignment horizontal="left" vertical="center" indent="3"/>
    </xf>
    <xf numFmtId="49" fontId="0" fillId="0" borderId="0" xfId="0">
      <alignment vertical="top"/>
    </xf>
    <xf numFmtId="0" fontId="6" fillId="0" borderId="0" xfId="54" applyFont="1" applyFill="1" applyAlignment="1" applyProtection="1">
      <alignment vertical="center" wrapText="1"/>
    </xf>
    <xf numFmtId="0" fontId="33" fillId="7" borderId="0" xfId="54" applyFont="1" applyFill="1" applyBorder="1" applyAlignment="1" applyProtection="1">
      <alignment horizontal="center" vertical="center" wrapText="1"/>
    </xf>
    <xf numFmtId="49" fontId="11" fillId="0" borderId="0" xfId="0" applyFont="1">
      <alignment vertical="top"/>
    </xf>
    <xf numFmtId="49" fontId="32" fillId="0" borderId="0" xfId="0" applyFont="1" applyBorder="1">
      <alignment vertical="top"/>
    </xf>
    <xf numFmtId="0" fontId="32" fillId="7" borderId="0" xfId="54" applyFont="1" applyFill="1" applyBorder="1" applyAlignment="1" applyProtection="1">
      <alignment vertical="center" wrapText="1"/>
    </xf>
    <xf numFmtId="0" fontId="11" fillId="0" borderId="0" xfId="54" applyFont="1" applyFill="1" applyAlignment="1" applyProtection="1">
      <alignment vertical="center" wrapText="1"/>
    </xf>
    <xf numFmtId="0" fontId="11" fillId="0" borderId="0" xfId="54" applyFont="1" applyFill="1" applyAlignment="1" applyProtection="1">
      <alignment horizontal="center" vertical="center" wrapText="1"/>
    </xf>
    <xf numFmtId="0" fontId="33" fillId="0" borderId="0" xfId="54" applyFont="1" applyFill="1" applyAlignment="1" applyProtection="1">
      <alignment horizontal="center" vertical="center" wrapText="1"/>
    </xf>
    <xf numFmtId="49" fontId="6" fillId="0" borderId="0" xfId="0" applyFont="1">
      <alignment vertical="top"/>
    </xf>
    <xf numFmtId="0" fontId="41" fillId="7" borderId="0" xfId="54" applyFont="1" applyFill="1" applyBorder="1" applyAlignment="1" applyProtection="1">
      <alignment vertical="top" wrapText="1"/>
    </xf>
    <xf numFmtId="49" fontId="74" fillId="0" borderId="0" xfId="0" applyFont="1">
      <alignment vertical="top"/>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74" fillId="0" borderId="0" xfId="0" applyFont="1" applyFill="1" applyBorder="1" applyProtection="1">
      <alignment vertical="top"/>
    </xf>
    <xf numFmtId="49" fontId="74" fillId="0" borderId="0" xfId="0" applyFont="1" applyBorder="1">
      <alignment vertical="top"/>
    </xf>
    <xf numFmtId="49" fontId="74" fillId="0" borderId="0" xfId="0" applyNumberFormat="1" applyFont="1" applyBorder="1" applyAlignment="1">
      <alignment vertical="center"/>
    </xf>
    <xf numFmtId="49" fontId="74" fillId="0" borderId="0" xfId="0" applyNumberFormat="1" applyFont="1" applyAlignment="1">
      <alignment vertical="center"/>
    </xf>
    <xf numFmtId="49" fontId="0" fillId="0" borderId="0" xfId="0">
      <alignment vertical="top"/>
    </xf>
    <xf numFmtId="0" fontId="6" fillId="0" borderId="0" xfId="54" applyFont="1" applyFill="1" applyAlignment="1" applyProtection="1">
      <alignment vertical="center" wrapText="1"/>
    </xf>
    <xf numFmtId="0" fontId="33" fillId="7" borderId="0" xfId="54" applyFont="1" applyFill="1" applyBorder="1" applyAlignment="1" applyProtection="1">
      <alignment horizontal="center" vertical="center" wrapText="1"/>
    </xf>
    <xf numFmtId="49" fontId="11" fillId="0" borderId="0" xfId="0" applyFont="1">
      <alignment vertical="top"/>
    </xf>
    <xf numFmtId="49" fontId="32" fillId="0" borderId="0" xfId="0" applyFont="1" applyBorder="1">
      <alignment vertical="top"/>
    </xf>
    <xf numFmtId="0" fontId="32" fillId="7" borderId="0" xfId="54" applyFont="1" applyFill="1" applyBorder="1" applyAlignment="1" applyProtection="1">
      <alignment vertical="center" wrapText="1"/>
    </xf>
    <xf numFmtId="0" fontId="11" fillId="0" borderId="0" xfId="54" applyFont="1" applyFill="1" applyAlignment="1" applyProtection="1">
      <alignment vertical="center" wrapText="1"/>
    </xf>
    <xf numFmtId="0" fontId="11" fillId="0" borderId="0" xfId="54" applyFont="1" applyFill="1" applyAlignment="1" applyProtection="1">
      <alignment horizontal="center" vertical="center" wrapText="1"/>
    </xf>
    <xf numFmtId="0" fontId="33" fillId="0" borderId="0" xfId="54" applyFont="1" applyFill="1" applyAlignment="1" applyProtection="1">
      <alignment horizontal="center" vertical="center" wrapText="1"/>
    </xf>
    <xf numFmtId="0" fontId="6" fillId="9" borderId="5" xfId="54" applyNumberFormat="1" applyFont="1" applyFill="1" applyBorder="1" applyAlignment="1" applyProtection="1">
      <alignment horizontal="left" vertical="center" wrapText="1" indent="6"/>
      <protection locked="0"/>
    </xf>
    <xf numFmtId="49" fontId="6" fillId="0" borderId="0" xfId="0" applyFont="1">
      <alignment vertical="top"/>
    </xf>
    <xf numFmtId="49" fontId="6" fillId="9" borderId="5" xfId="54" applyNumberFormat="1" applyFont="1" applyFill="1" applyBorder="1" applyAlignment="1" applyProtection="1">
      <alignment horizontal="left" vertical="center" wrapText="1" indent="7"/>
      <protection locked="0"/>
    </xf>
    <xf numFmtId="49" fontId="6" fillId="9" borderId="5" xfId="54" applyNumberFormat="1" applyFont="1" applyFill="1" applyBorder="1" applyAlignment="1" applyProtection="1">
      <alignment horizontal="left" vertical="center" wrapText="1" indent="4"/>
      <protection locked="0"/>
    </xf>
    <xf numFmtId="49" fontId="6" fillId="9" borderId="5" xfId="49" applyNumberFormat="1" applyFont="1" applyFill="1" applyBorder="1" applyAlignment="1" applyProtection="1">
      <alignment horizontal="left" vertical="center" wrapText="1"/>
      <protection locked="0"/>
    </xf>
    <xf numFmtId="49" fontId="6" fillId="2" borderId="5" xfId="30" applyNumberFormat="1" applyFont="1" applyFill="1" applyBorder="1" applyAlignment="1" applyProtection="1">
      <alignment horizontal="left" vertical="center" wrapText="1"/>
      <protection locked="0"/>
    </xf>
    <xf numFmtId="4" fontId="0" fillId="9" borderId="5" xfId="0" applyNumberFormat="1" applyFill="1" applyBorder="1" applyAlignment="1" applyProtection="1">
      <alignment horizontal="right" vertical="center" wrapText="1"/>
      <protection locked="0"/>
    </xf>
    <xf numFmtId="0" fontId="41" fillId="7" borderId="0" xfId="54" applyFont="1" applyFill="1" applyBorder="1" applyAlignment="1" applyProtection="1">
      <alignment vertical="top" wrapText="1"/>
    </xf>
    <xf numFmtId="49" fontId="74" fillId="0" borderId="0" xfId="0" applyFont="1">
      <alignment vertical="top"/>
    </xf>
    <xf numFmtId="169" fontId="6" fillId="9" borderId="5" xfId="30" applyNumberFormat="1" applyFont="1" applyFill="1" applyBorder="1" applyAlignment="1" applyProtection="1">
      <alignment horizontal="right" vertical="center" wrapText="1"/>
      <protection locked="0"/>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74" fillId="0" borderId="0" xfId="0" applyFont="1" applyFill="1" applyBorder="1" applyProtection="1">
      <alignment vertical="top"/>
    </xf>
    <xf numFmtId="49" fontId="74" fillId="0" borderId="0" xfId="0" applyFont="1" applyBorder="1">
      <alignment vertical="top"/>
    </xf>
    <xf numFmtId="49" fontId="74" fillId="0" borderId="0" xfId="0" applyNumberFormat="1" applyFont="1" applyBorder="1" applyAlignment="1">
      <alignment vertical="center"/>
    </xf>
    <xf numFmtId="49" fontId="74" fillId="0" borderId="0" xfId="0" applyNumberFormat="1" applyFont="1" applyAlignment="1">
      <alignment vertical="center"/>
    </xf>
    <xf numFmtId="49" fontId="6" fillId="9" borderId="5" xfId="53" applyNumberFormat="1" applyFont="1" applyFill="1" applyBorder="1" applyAlignment="1" applyProtection="1">
      <alignment horizontal="left" vertical="center" wrapText="1"/>
      <protection locked="0"/>
    </xf>
    <xf numFmtId="49" fontId="6" fillId="0" borderId="5" xfId="53" applyNumberFormat="1" applyFont="1" applyFill="1" applyBorder="1" applyAlignment="1" applyProtection="1">
      <alignment horizontal="center" vertical="center" wrapText="1"/>
    </xf>
    <xf numFmtId="49" fontId="6" fillId="0" borderId="5" xfId="33" applyNumberFormat="1" applyFont="1" applyFill="1" applyBorder="1" applyAlignment="1" applyProtection="1">
      <alignment horizontal="center" vertical="center" wrapText="1"/>
    </xf>
    <xf numFmtId="0" fontId="40" fillId="0" borderId="5" xfId="0" applyNumberFormat="1" applyFont="1" applyFill="1" applyBorder="1" applyAlignment="1" applyProtection="1">
      <alignment horizontal="left" vertical="center"/>
    </xf>
    <xf numFmtId="49" fontId="69" fillId="9" borderId="5" xfId="30" applyNumberFormat="1" applyFont="1" applyFill="1" applyBorder="1" applyAlignment="1" applyProtection="1">
      <alignment horizontal="left" vertical="center" wrapText="1"/>
      <protection locked="0"/>
    </xf>
    <xf numFmtId="49" fontId="0" fillId="9" borderId="5" xfId="53" applyNumberFormat="1" applyFont="1" applyFill="1" applyBorder="1" applyAlignment="1" applyProtection="1">
      <alignment horizontal="center" vertical="center" wrapText="1"/>
      <protection locked="0"/>
    </xf>
    <xf numFmtId="0" fontId="6" fillId="9" borderId="5" xfId="54" applyNumberFormat="1" applyFont="1" applyFill="1" applyBorder="1" applyAlignment="1" applyProtection="1">
      <alignment horizontal="left" vertical="center" wrapText="1"/>
      <protection locked="0"/>
    </xf>
    <xf numFmtId="169" fontId="6" fillId="0" borderId="5" xfId="30" applyNumberFormat="1" applyFont="1" applyFill="1" applyBorder="1" applyAlignment="1" applyProtection="1">
      <alignment horizontal="right" vertical="center" wrapText="1"/>
    </xf>
    <xf numFmtId="169" fontId="6" fillId="0" borderId="5" xfId="30" applyNumberFormat="1" applyFont="1" applyFill="1" applyBorder="1" applyAlignment="1" applyProtection="1">
      <alignment vertical="center" wrapText="1"/>
    </xf>
    <xf numFmtId="4" fontId="6" fillId="0" borderId="5" xfId="54" applyNumberFormat="1" applyFont="1" applyFill="1" applyBorder="1" applyAlignment="1" applyProtection="1">
      <alignment horizontal="left" vertical="center" wrapText="1"/>
    </xf>
    <xf numFmtId="0" fontId="0" fillId="0" borderId="0" xfId="0" applyNumberFormat="1">
      <alignment vertical="top"/>
    </xf>
    <xf numFmtId="0" fontId="74" fillId="0" borderId="0" xfId="54" applyFont="1" applyFill="1" applyAlignment="1" applyProtection="1">
      <alignment vertical="top" wrapText="1"/>
    </xf>
    <xf numFmtId="49" fontId="56" fillId="0" borderId="0" xfId="52" applyNumberFormat="1" applyFont="1" applyFill="1" applyBorder="1" applyAlignment="1" applyProtection="1">
      <alignment horizontal="left" vertical="center" wrapText="1" indent="1"/>
    </xf>
    <xf numFmtId="0" fontId="102" fillId="0" borderId="0" xfId="52" applyFont="1" applyFill="1" applyBorder="1" applyAlignment="1" applyProtection="1">
      <alignment horizontal="right" vertical="center" wrapText="1" indent="1"/>
    </xf>
    <xf numFmtId="0" fontId="0" fillId="7" borderId="0" xfId="52" applyFont="1" applyFill="1" applyBorder="1" applyAlignment="1" applyProtection="1">
      <alignment horizontal="right" vertical="center" wrapText="1" indent="1"/>
    </xf>
    <xf numFmtId="0" fontId="55" fillId="0" borderId="0" xfId="52" applyFont="1" applyFill="1" applyAlignment="1" applyProtection="1">
      <alignment horizontal="left" vertical="center" wrapText="1"/>
    </xf>
    <xf numFmtId="0" fontId="55" fillId="0" borderId="0" xfId="52" applyFont="1" applyAlignment="1" applyProtection="1">
      <alignment horizontal="center" vertical="center" wrapText="1"/>
    </xf>
    <xf numFmtId="0" fontId="56" fillId="0" borderId="0" xfId="52" applyFont="1" applyFill="1" applyAlignment="1" applyProtection="1">
      <alignment horizontal="left" vertical="center" wrapText="1"/>
    </xf>
    <xf numFmtId="0" fontId="107" fillId="0" borderId="0" xfId="52" applyFont="1" applyAlignment="1" applyProtection="1">
      <alignment vertical="center" wrapText="1"/>
    </xf>
    <xf numFmtId="0" fontId="56" fillId="7" borderId="0" xfId="52" applyFont="1" applyFill="1" applyBorder="1" applyAlignment="1" applyProtection="1">
      <alignment vertical="center" wrapText="1"/>
    </xf>
    <xf numFmtId="0" fontId="56" fillId="0" borderId="0" xfId="52" applyFont="1" applyAlignment="1" applyProtection="1">
      <alignment vertical="center" wrapText="1"/>
    </xf>
    <xf numFmtId="0" fontId="6" fillId="7" borderId="0" xfId="52" applyNumberFormat="1" applyFont="1" applyFill="1" applyBorder="1" applyAlignment="1" applyProtection="1">
      <alignment horizontal="center" vertical="center" wrapText="1"/>
    </xf>
    <xf numFmtId="0" fontId="0" fillId="7" borderId="0" xfId="52" applyFont="1" applyFill="1" applyBorder="1" applyAlignment="1" applyProtection="1">
      <alignment horizontal="right" vertical="center" wrapText="1" indent="1"/>
    </xf>
    <xf numFmtId="0" fontId="58" fillId="0" borderId="0" xfId="52" applyFont="1" applyFill="1" applyAlignment="1" applyProtection="1">
      <alignment horizontal="left" vertical="center" wrapText="1"/>
    </xf>
    <xf numFmtId="0" fontId="59" fillId="0" borderId="0" xfId="52" applyFont="1" applyAlignment="1" applyProtection="1">
      <alignment vertical="center" wrapText="1"/>
    </xf>
    <xf numFmtId="0" fontId="57" fillId="0" borderId="0" xfId="52" applyFont="1" applyAlignment="1" applyProtection="1">
      <alignment vertical="center" wrapText="1"/>
    </xf>
    <xf numFmtId="0" fontId="58" fillId="0" borderId="0" xfId="52" applyFont="1" applyAlignment="1" applyProtection="1">
      <alignment horizontal="center" vertical="center" wrapText="1"/>
    </xf>
    <xf numFmtId="0" fontId="57" fillId="7" borderId="0" xfId="52" applyFont="1" applyFill="1" applyBorder="1" applyAlignment="1" applyProtection="1">
      <alignment horizontal="right" vertical="center" wrapText="1" indent="1"/>
    </xf>
    <xf numFmtId="14" fontId="57" fillId="7" borderId="0" xfId="52" applyNumberFormat="1" applyFont="1" applyFill="1" applyBorder="1" applyAlignment="1" applyProtection="1">
      <alignment horizontal="left" vertical="center" wrapText="1"/>
    </xf>
    <xf numFmtId="0" fontId="58" fillId="7" borderId="0" xfId="52" applyNumberFormat="1" applyFont="1" applyFill="1" applyBorder="1" applyAlignment="1" applyProtection="1">
      <alignment horizontal="center" vertical="center" wrapText="1"/>
    </xf>
    <xf numFmtId="0" fontId="57" fillId="7" borderId="0" xfId="52" applyNumberFormat="1" applyFont="1" applyFill="1" applyBorder="1" applyAlignment="1" applyProtection="1">
      <alignment horizontal="left" vertical="center" wrapText="1" indent="1"/>
    </xf>
    <xf numFmtId="0" fontId="57" fillId="7" borderId="0" xfId="52" applyFont="1" applyFill="1" applyBorder="1" applyAlignment="1" applyProtection="1">
      <alignment horizontal="center" vertical="center" wrapText="1"/>
    </xf>
    <xf numFmtId="0" fontId="55" fillId="0" borderId="0" xfId="52" applyFont="1" applyFill="1" applyAlignment="1" applyProtection="1">
      <alignment horizontal="left" vertical="center" wrapText="1"/>
    </xf>
    <xf numFmtId="0" fontId="55" fillId="0" borderId="0" xfId="52" applyFont="1" applyAlignment="1" applyProtection="1">
      <alignment horizontal="center" vertical="center" wrapText="1"/>
    </xf>
    <xf numFmtId="0" fontId="56" fillId="0" borderId="0" xfId="52" applyFont="1" applyFill="1" applyAlignment="1" applyProtection="1">
      <alignment horizontal="left" vertical="center" wrapText="1"/>
    </xf>
    <xf numFmtId="0" fontId="107" fillId="0" borderId="0" xfId="52" applyFont="1" applyAlignment="1" applyProtection="1">
      <alignment vertical="center" wrapText="1"/>
    </xf>
    <xf numFmtId="0" fontId="56" fillId="7" borderId="0" xfId="52" applyFont="1" applyFill="1" applyBorder="1" applyAlignment="1" applyProtection="1">
      <alignment vertical="center" wrapText="1"/>
    </xf>
    <xf numFmtId="0" fontId="56" fillId="0" borderId="0" xfId="52" applyFont="1" applyAlignment="1" applyProtection="1">
      <alignment vertical="center" wrapText="1"/>
    </xf>
    <xf numFmtId="49" fontId="0" fillId="0" borderId="0" xfId="0">
      <alignment vertical="top"/>
    </xf>
    <xf numFmtId="49" fontId="0" fillId="0" borderId="0" xfId="0" applyProtection="1">
      <alignment vertical="top"/>
    </xf>
    <xf numFmtId="49" fontId="0" fillId="10" borderId="0" xfId="0" applyFill="1" applyProtection="1">
      <alignment vertical="top"/>
    </xf>
    <xf numFmtId="0" fontId="6" fillId="0" borderId="0" xfId="54" applyFont="1" applyFill="1" applyAlignment="1" applyProtection="1">
      <alignment vertical="center" wrapText="1"/>
    </xf>
    <xf numFmtId="0" fontId="6" fillId="7" borderId="0" xfId="54" applyFont="1" applyFill="1" applyBorder="1" applyAlignment="1" applyProtection="1">
      <alignment vertical="center" wrapText="1"/>
    </xf>
    <xf numFmtId="49" fontId="29" fillId="7" borderId="0" xfId="33" applyNumberFormat="1" applyFont="1" applyFill="1" applyBorder="1" applyAlignment="1" applyProtection="1">
      <alignment horizontal="center" vertical="center" wrapText="1"/>
    </xf>
    <xf numFmtId="0" fontId="6" fillId="0" borderId="5" xfId="51" applyFont="1" applyFill="1" applyBorder="1" applyAlignment="1" applyProtection="1">
      <alignment vertical="center" wrapText="1"/>
    </xf>
    <xf numFmtId="0" fontId="33" fillId="7" borderId="0" xfId="54" applyFont="1" applyFill="1" applyBorder="1" applyAlignment="1" applyProtection="1">
      <alignment horizontal="center" vertical="center" wrapText="1"/>
    </xf>
    <xf numFmtId="0" fontId="8" fillId="7" borderId="0" xfId="54" applyFont="1" applyFill="1" applyBorder="1" applyAlignment="1" applyProtection="1">
      <alignment horizontal="center" vertical="center" wrapText="1"/>
    </xf>
    <xf numFmtId="0" fontId="32" fillId="7" borderId="0" xfId="54" applyFont="1" applyFill="1" applyBorder="1" applyAlignment="1" applyProtection="1">
      <alignment vertical="center" wrapText="1"/>
    </xf>
    <xf numFmtId="0" fontId="32" fillId="0" borderId="0" xfId="54" applyFont="1" applyFill="1" applyAlignment="1" applyProtection="1">
      <alignment vertical="center" wrapText="1"/>
    </xf>
    <xf numFmtId="49" fontId="6" fillId="0" borderId="0" xfId="54" applyNumberFormat="1" applyFont="1" applyFill="1" applyAlignment="1" applyProtection="1">
      <alignment vertical="center" wrapText="1"/>
    </xf>
    <xf numFmtId="49" fontId="6" fillId="0" borderId="0" xfId="0" applyNumberFormat="1" applyFont="1">
      <alignment vertical="top"/>
    </xf>
    <xf numFmtId="0" fontId="6" fillId="7" borderId="5" xfId="54" applyFont="1" applyFill="1" applyBorder="1" applyAlignment="1" applyProtection="1">
      <alignment horizontal="center" vertical="center" wrapText="1"/>
    </xf>
    <xf numFmtId="0" fontId="0" fillId="0" borderId="5" xfId="33" applyFont="1" applyFill="1" applyBorder="1" applyAlignment="1" applyProtection="1">
      <alignment horizontal="center" vertical="center" wrapText="1"/>
    </xf>
    <xf numFmtId="0" fontId="6" fillId="13" borderId="13" xfId="54" applyFont="1" applyFill="1" applyBorder="1" applyAlignment="1" applyProtection="1">
      <alignment vertical="center" wrapText="1"/>
    </xf>
    <xf numFmtId="49" fontId="6" fillId="0" borderId="5" xfId="0" applyNumberFormat="1" applyFont="1" applyBorder="1" applyProtection="1">
      <alignment vertical="top"/>
    </xf>
    <xf numFmtId="0" fontId="6" fillId="9" borderId="5" xfId="54" applyNumberFormat="1" applyFont="1" applyFill="1" applyBorder="1" applyAlignment="1" applyProtection="1">
      <alignment horizontal="left" vertical="center" wrapText="1" indent="6"/>
      <protection locked="0"/>
    </xf>
    <xf numFmtId="49" fontId="40" fillId="13" borderId="15" xfId="0" applyFont="1" applyFill="1" applyBorder="1" applyAlignment="1" applyProtection="1">
      <alignment horizontal="left" vertical="center" indent="1"/>
    </xf>
    <xf numFmtId="0" fontId="6" fillId="0" borderId="5" xfId="54" applyFont="1" applyFill="1" applyBorder="1" applyAlignment="1" applyProtection="1">
      <alignment vertical="center" wrapText="1"/>
    </xf>
    <xf numFmtId="49" fontId="6" fillId="9" borderId="5" xfId="49" applyNumberFormat="1" applyFont="1" applyFill="1" applyBorder="1" applyAlignment="1" applyProtection="1">
      <alignment horizontal="left" vertical="center" wrapText="1"/>
      <protection locked="0"/>
    </xf>
    <xf numFmtId="49" fontId="6" fillId="0" borderId="0" xfId="35">
      <alignment vertical="top"/>
    </xf>
    <xf numFmtId="49" fontId="6" fillId="0" borderId="29" xfId="0" applyNumberFormat="1" applyFont="1" applyBorder="1" applyAlignment="1" applyProtection="1">
      <alignment vertical="top" wrapText="1"/>
    </xf>
    <xf numFmtId="0" fontId="72" fillId="0" borderId="0" xfId="54" applyFont="1" applyFill="1" applyAlignment="1" applyProtection="1">
      <alignment vertical="center" wrapText="1"/>
    </xf>
    <xf numFmtId="49" fontId="0" fillId="7" borderId="5" xfId="54" applyNumberFormat="1" applyFont="1" applyFill="1" applyBorder="1" applyAlignment="1" applyProtection="1">
      <alignment horizontal="center" vertical="center" wrapText="1"/>
    </xf>
    <xf numFmtId="0" fontId="0" fillId="0" borderId="0" xfId="0" applyNumberFormat="1" applyFill="1" applyBorder="1" applyAlignment="1">
      <alignment vertical="center"/>
    </xf>
    <xf numFmtId="0" fontId="6" fillId="0" borderId="5" xfId="54" applyNumberFormat="1" applyFont="1" applyFill="1" applyBorder="1" applyAlignment="1" applyProtection="1">
      <alignment vertical="center" wrapText="1"/>
    </xf>
    <xf numFmtId="0" fontId="6" fillId="0" borderId="0" xfId="53" applyNumberFormat="1" applyFont="1" applyFill="1" applyBorder="1" applyAlignment="1" applyProtection="1">
      <alignment vertical="center" wrapText="1"/>
    </xf>
    <xf numFmtId="0" fontId="74" fillId="0" borderId="0" xfId="54" applyFont="1" applyFill="1" applyAlignment="1" applyProtection="1">
      <alignment vertical="center" wrapText="1"/>
    </xf>
    <xf numFmtId="0" fontId="74" fillId="0" borderId="0" xfId="54" applyFont="1" applyFill="1" applyAlignment="1" applyProtection="1">
      <alignment vertical="center"/>
    </xf>
    <xf numFmtId="0" fontId="74" fillId="0" borderId="0" xfId="0" applyNumberFormat="1" applyFont="1" applyFill="1" applyBorder="1" applyAlignment="1">
      <alignment vertical="center"/>
    </xf>
    <xf numFmtId="49" fontId="74" fillId="0" borderId="0" xfId="54" applyNumberFormat="1" applyFont="1" applyFill="1" applyAlignment="1" applyProtection="1">
      <alignment vertical="center" wrapText="1"/>
    </xf>
    <xf numFmtId="169" fontId="6" fillId="9" borderId="5" xfId="30" applyNumberFormat="1" applyFont="1" applyFill="1" applyBorder="1" applyAlignment="1" applyProtection="1">
      <alignment horizontal="right" vertical="center" wrapText="1"/>
      <protection locked="0"/>
    </xf>
    <xf numFmtId="49" fontId="6" fillId="0" borderId="0" xfId="54" applyNumberFormat="1" applyFont="1" applyFill="1" applyBorder="1" applyAlignment="1" applyProtection="1">
      <alignment vertical="center" wrapText="1"/>
    </xf>
    <xf numFmtId="49" fontId="6" fillId="0" borderId="0" xfId="35" applyNumberFormat="1" applyFont="1">
      <alignment vertical="top"/>
    </xf>
    <xf numFmtId="49" fontId="0" fillId="9" borderId="5" xfId="30" applyNumberFormat="1" applyFont="1" applyFill="1" applyBorder="1" applyAlignment="1" applyProtection="1">
      <alignment horizontal="left" vertical="center" wrapText="1" indent="2"/>
      <protection locked="0"/>
    </xf>
    <xf numFmtId="49" fontId="6" fillId="0" borderId="5" xfId="54" applyNumberFormat="1" applyFont="1" applyFill="1" applyBorder="1" applyAlignment="1" applyProtection="1">
      <alignment horizontal="left" vertical="center" wrapText="1"/>
    </xf>
    <xf numFmtId="0" fontId="0" fillId="0" borderId="5" xfId="54" applyFont="1" applyFill="1" applyBorder="1" applyAlignment="1" applyProtection="1">
      <alignment horizontal="center" vertical="center" wrapText="1"/>
    </xf>
    <xf numFmtId="49" fontId="6" fillId="9" borderId="5" xfId="53" applyNumberFormat="1" applyFont="1" applyFill="1" applyBorder="1" applyAlignment="1" applyProtection="1">
      <alignment horizontal="left" vertical="center" wrapText="1"/>
      <protection locked="0"/>
    </xf>
    <xf numFmtId="49" fontId="69" fillId="9" borderId="5" xfId="30" applyNumberFormat="1" applyFill="1" applyBorder="1" applyAlignment="1" applyProtection="1">
      <alignment horizontal="left" vertical="center" wrapText="1"/>
      <protection locked="0"/>
    </xf>
    <xf numFmtId="0" fontId="6" fillId="8" borderId="5" xfId="53" applyNumberFormat="1" applyFont="1" applyFill="1" applyBorder="1" applyAlignment="1" applyProtection="1">
      <alignment horizontal="left" vertical="center" wrapText="1"/>
    </xf>
    <xf numFmtId="0" fontId="6" fillId="0" borderId="5" xfId="53" applyNumberFormat="1"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49" fontId="80" fillId="7" borderId="0" xfId="33" applyNumberFormat="1" applyFont="1" applyFill="1" applyBorder="1" applyAlignment="1" applyProtection="1">
      <alignment horizontal="center" vertical="center" wrapText="1"/>
    </xf>
    <xf numFmtId="0" fontId="80" fillId="0" borderId="0" xfId="0" applyNumberFormat="1" applyFont="1" applyFill="1" applyBorder="1" applyAlignment="1">
      <alignment horizontal="center" vertical="center"/>
    </xf>
    <xf numFmtId="0" fontId="80" fillId="0" borderId="0" xfId="47" applyNumberFormat="1" applyFont="1" applyFill="1" applyBorder="1" applyAlignment="1" applyProtection="1">
      <alignment horizontal="center" vertical="center" wrapText="1"/>
    </xf>
    <xf numFmtId="0" fontId="80" fillId="0" borderId="0" xfId="53" applyNumberFormat="1" applyFont="1" applyFill="1" applyBorder="1" applyAlignment="1" applyProtection="1">
      <alignment horizontal="center" vertical="center" wrapText="1"/>
    </xf>
    <xf numFmtId="0" fontId="6" fillId="0" borderId="5" xfId="47" applyFont="1" applyFill="1" applyBorder="1" applyAlignment="1" applyProtection="1">
      <alignment horizontal="left" vertical="center" wrapText="1" indent="2"/>
    </xf>
    <xf numFmtId="49" fontId="6" fillId="0" borderId="0" xfId="54" applyNumberFormat="1" applyFont="1" applyFill="1" applyBorder="1" applyAlignment="1" applyProtection="1">
      <alignment horizontal="center" vertical="center" wrapText="1"/>
    </xf>
    <xf numFmtId="0" fontId="0" fillId="0" borderId="0" xfId="0" applyNumberFormat="1" applyFill="1" applyBorder="1" applyAlignment="1" applyProtection="1">
      <alignment vertical="center"/>
    </xf>
    <xf numFmtId="0" fontId="74" fillId="0" borderId="0" xfId="0" applyNumberFormat="1" applyFont="1" applyFill="1" applyBorder="1" applyAlignment="1" applyProtection="1">
      <alignment vertical="center"/>
    </xf>
    <xf numFmtId="0" fontId="81" fillId="0" borderId="0" xfId="0" applyNumberFormat="1" applyFont="1" applyFill="1" applyBorder="1" applyAlignment="1">
      <alignment vertical="center"/>
    </xf>
    <xf numFmtId="0" fontId="6" fillId="0" borderId="5" xfId="54" applyNumberFormat="1" applyFont="1" applyFill="1" applyBorder="1" applyAlignment="1" applyProtection="1">
      <alignment horizontal="center" vertical="center" wrapText="1"/>
    </xf>
    <xf numFmtId="0" fontId="18" fillId="0" borderId="0" xfId="55" applyFont="1" applyBorder="1" applyAlignment="1">
      <alignment vertical="center" wrapText="1"/>
    </xf>
    <xf numFmtId="0" fontId="0" fillId="0" borderId="5" xfId="0" applyNumberFormat="1" applyFill="1" applyBorder="1" applyAlignment="1" applyProtection="1">
      <alignment vertical="center"/>
    </xf>
    <xf numFmtId="0" fontId="6" fillId="0" borderId="5" xfId="47" applyNumberFormat="1" applyFont="1" applyFill="1" applyBorder="1" applyAlignment="1" applyProtection="1">
      <alignment horizontal="center" vertical="center" wrapText="1"/>
    </xf>
    <xf numFmtId="0" fontId="6" fillId="0" borderId="5" xfId="47" applyFont="1" applyFill="1" applyBorder="1" applyAlignment="1" applyProtection="1">
      <alignment horizontal="left" vertical="center" wrapText="1" indent="3"/>
    </xf>
    <xf numFmtId="0" fontId="74" fillId="0" borderId="0" xfId="0" applyNumberFormat="1" applyFont="1" applyFill="1" applyBorder="1" applyAlignment="1">
      <alignment horizontal="center" vertical="center"/>
    </xf>
    <xf numFmtId="0" fontId="6" fillId="0" borderId="5" xfId="54" applyNumberFormat="1" applyFont="1" applyFill="1" applyBorder="1" applyAlignment="1" applyProtection="1">
      <alignment vertical="top" wrapText="1"/>
    </xf>
    <xf numFmtId="0" fontId="0" fillId="9" borderId="5" xfId="30" applyNumberFormat="1" applyFont="1" applyFill="1" applyBorder="1" applyAlignment="1" applyProtection="1">
      <alignment horizontal="left" vertical="center" wrapText="1"/>
      <protection locked="0"/>
    </xf>
    <xf numFmtId="0" fontId="6" fillId="0" borderId="5" xfId="54" applyNumberFormat="1" applyFont="1" applyFill="1" applyBorder="1" applyAlignment="1" applyProtection="1">
      <alignment horizontal="left" vertical="top" wrapText="1"/>
    </xf>
    <xf numFmtId="0" fontId="6" fillId="0" borderId="5" xfId="47" applyFont="1" applyFill="1" applyBorder="1" applyAlignment="1" applyProtection="1">
      <alignment horizontal="left" vertical="center" wrapText="1" indent="1"/>
    </xf>
    <xf numFmtId="0" fontId="6" fillId="0" borderId="0" xfId="47" applyFont="1" applyFill="1" applyBorder="1" applyAlignment="1" applyProtection="1">
      <alignment horizontal="left" vertical="center" wrapText="1" indent="2"/>
    </xf>
    <xf numFmtId="0" fontId="6" fillId="0" borderId="0" xfId="53" applyNumberFormat="1" applyFont="1" applyFill="1" applyBorder="1" applyAlignment="1" applyProtection="1">
      <alignment horizontal="left" vertical="center" wrapText="1"/>
    </xf>
    <xf numFmtId="0" fontId="6" fillId="0" borderId="5" xfId="47" applyFont="1" applyFill="1" applyBorder="1" applyAlignment="1" applyProtection="1">
      <alignment horizontal="left" vertical="center" wrapText="1" indent="4"/>
    </xf>
    <xf numFmtId="0" fontId="66" fillId="0" borderId="0" xfId="54" applyFont="1" applyFill="1" applyAlignment="1" applyProtection="1">
      <alignment vertical="center" wrapText="1"/>
    </xf>
    <xf numFmtId="0" fontId="66" fillId="0" borderId="0" xfId="55" applyFont="1" applyBorder="1" applyAlignment="1">
      <alignment vertical="center" wrapText="1"/>
    </xf>
    <xf numFmtId="0" fontId="6" fillId="9" borderId="5" xfId="53" applyNumberFormat="1" applyFont="1" applyFill="1" applyBorder="1" applyAlignment="1" applyProtection="1">
      <alignment horizontal="left" vertical="center" wrapText="1"/>
      <protection locked="0"/>
    </xf>
    <xf numFmtId="0" fontId="56" fillId="0" borderId="0" xfId="47" applyFont="1" applyFill="1" applyBorder="1" applyAlignment="1" applyProtection="1">
      <alignment vertical="center" wrapText="1"/>
    </xf>
    <xf numFmtId="0" fontId="6" fillId="7" borderId="0" xfId="54" applyFont="1" applyFill="1" applyBorder="1" applyAlignment="1" applyProtection="1">
      <alignment horizontal="right" vertical="center" wrapText="1"/>
    </xf>
    <xf numFmtId="0" fontId="6" fillId="7" borderId="0" xfId="54" applyFont="1" applyFill="1" applyBorder="1" applyAlignment="1" applyProtection="1">
      <alignment horizontal="center" vertical="center" wrapText="1"/>
    </xf>
    <xf numFmtId="0" fontId="6" fillId="7" borderId="0" xfId="54" applyFont="1" applyFill="1" applyBorder="1" applyAlignment="1" applyProtection="1">
      <alignment horizontal="right" vertical="center"/>
    </xf>
    <xf numFmtId="49" fontId="74" fillId="0" borderId="0" xfId="35" applyFont="1" applyAlignment="1">
      <alignment vertical="top"/>
    </xf>
    <xf numFmtId="49" fontId="40" fillId="13" borderId="15" xfId="35" applyFont="1" applyFill="1" applyBorder="1" applyAlignment="1" applyProtection="1">
      <alignment horizontal="left" vertical="center" indent="3"/>
    </xf>
    <xf numFmtId="49" fontId="43" fillId="13" borderId="14" xfId="35" applyFont="1" applyFill="1" applyBorder="1" applyAlignment="1" applyProtection="1">
      <alignment horizontal="center" vertical="top"/>
    </xf>
    <xf numFmtId="0" fontId="53" fillId="0" borderId="0" xfId="54" applyFont="1" applyFill="1" applyAlignment="1" applyProtection="1">
      <alignment horizontal="right" vertical="top" wrapText="1"/>
    </xf>
    <xf numFmtId="49" fontId="40" fillId="13" borderId="15" xfId="35" applyFont="1" applyFill="1" applyBorder="1" applyAlignment="1" applyProtection="1">
      <alignment horizontal="left" vertical="center" indent="2"/>
    </xf>
    <xf numFmtId="0" fontId="6" fillId="0" borderId="0" xfId="54" applyFont="1" applyFill="1" applyAlignment="1" applyProtection="1">
      <alignment horizontal="left" vertical="center" wrapText="1" indent="1"/>
    </xf>
    <xf numFmtId="0" fontId="6" fillId="0" borderId="0" xfId="54" applyFont="1" applyFill="1" applyAlignment="1" applyProtection="1">
      <alignment horizontal="left" vertical="center" wrapText="1" indent="2"/>
    </xf>
    <xf numFmtId="0" fontId="0" fillId="0" borderId="5" xfId="54" applyFont="1" applyFill="1" applyBorder="1" applyAlignment="1" applyProtection="1">
      <alignment horizontal="left" vertical="center" wrapText="1"/>
    </xf>
    <xf numFmtId="0" fontId="6" fillId="0" borderId="26" xfId="54" applyNumberFormat="1" applyFont="1" applyFill="1" applyBorder="1" applyAlignment="1" applyProtection="1">
      <alignment horizontal="left" vertical="center" wrapText="1"/>
    </xf>
    <xf numFmtId="49" fontId="40" fillId="13" borderId="15" xfId="35" applyFont="1" applyFill="1" applyBorder="1" applyAlignment="1" applyProtection="1">
      <alignment horizontal="left" vertical="center"/>
    </xf>
    <xf numFmtId="49" fontId="0" fillId="7" borderId="13" xfId="54" applyNumberFormat="1" applyFont="1" applyFill="1" applyBorder="1" applyAlignment="1" applyProtection="1">
      <alignment horizontal="center" vertical="center" wrapText="1"/>
    </xf>
    <xf numFmtId="0" fontId="6" fillId="0" borderId="23" xfId="54" applyFont="1" applyFill="1" applyBorder="1" applyAlignment="1" applyProtection="1">
      <alignment vertical="center" wrapText="1"/>
    </xf>
    <xf numFmtId="0" fontId="103" fillId="0" borderId="0" xfId="54" applyFont="1" applyFill="1" applyAlignment="1" applyProtection="1">
      <alignment vertical="center" wrapText="1"/>
    </xf>
    <xf numFmtId="49" fontId="0" fillId="7" borderId="16" xfId="54" applyNumberFormat="1" applyFont="1" applyFill="1" applyBorder="1" applyAlignment="1" applyProtection="1">
      <alignment horizontal="center" vertical="center" wrapText="1"/>
    </xf>
    <xf numFmtId="0" fontId="6" fillId="13" borderId="25" xfId="54" applyFont="1" applyFill="1" applyBorder="1" applyAlignment="1" applyProtection="1">
      <alignment vertical="center" wrapText="1"/>
    </xf>
    <xf numFmtId="0" fontId="0" fillId="7" borderId="13" xfId="52" applyFont="1" applyFill="1" applyBorder="1" applyAlignment="1" applyProtection="1">
      <alignment horizontal="right" vertical="center" wrapText="1" indent="1"/>
    </xf>
    <xf numFmtId="49" fontId="6" fillId="0" borderId="23" xfId="35" applyBorder="1">
      <alignment vertical="top"/>
    </xf>
    <xf numFmtId="0" fontId="0" fillId="8" borderId="5" xfId="30" applyNumberFormat="1" applyFont="1" applyFill="1" applyBorder="1" applyAlignment="1" applyProtection="1">
      <alignment horizontal="left" vertical="center" wrapText="1" indent="1"/>
    </xf>
    <xf numFmtId="0" fontId="0" fillId="8" borderId="5" xfId="54" applyFont="1" applyFill="1" applyBorder="1" applyAlignment="1" applyProtection="1">
      <alignment horizontal="left" vertical="center" wrapText="1" indent="1"/>
    </xf>
    <xf numFmtId="49" fontId="6" fillId="9" borderId="5" xfId="52" applyNumberFormat="1" applyFont="1" applyFill="1" applyBorder="1" applyAlignment="1" applyProtection="1">
      <alignment horizontal="left" vertical="center" wrapText="1" indent="1"/>
      <protection locked="0"/>
    </xf>
    <xf numFmtId="49" fontId="0" fillId="9" borderId="5" xfId="53" applyNumberFormat="1" applyFont="1" applyFill="1" applyBorder="1" applyAlignment="1" applyProtection="1">
      <alignment horizontal="left" vertical="center" wrapText="1" indent="1"/>
      <protection locked="0"/>
    </xf>
    <xf numFmtId="0" fontId="6" fillId="9" borderId="5" xfId="52" applyNumberFormat="1" applyFont="1" applyFill="1" applyBorder="1" applyAlignment="1" applyProtection="1">
      <alignment horizontal="left" vertical="center" wrapText="1" indent="1"/>
      <protection locked="0"/>
    </xf>
    <xf numFmtId="49" fontId="0" fillId="9" borderId="5" xfId="53" applyNumberFormat="1" applyFont="1" applyFill="1" applyBorder="1" applyAlignment="1" applyProtection="1">
      <alignment horizontal="left" vertical="center" wrapText="1"/>
      <protection locked="0"/>
    </xf>
    <xf numFmtId="49" fontId="6" fillId="9" borderId="5" xfId="0" applyNumberFormat="1" applyFont="1" applyFill="1" applyBorder="1" applyAlignment="1" applyProtection="1">
      <alignment horizontal="left" vertical="center" wrapText="1" indent="1"/>
      <protection locked="0"/>
    </xf>
    <xf numFmtId="49" fontId="0" fillId="9" borderId="14" xfId="53" applyNumberFormat="1" applyFont="1" applyFill="1" applyBorder="1" applyAlignment="1" applyProtection="1">
      <alignment horizontal="left" vertical="center" wrapText="1"/>
      <protection locked="0"/>
    </xf>
    <xf numFmtId="49" fontId="69" fillId="2" borderId="5" xfId="30" applyNumberFormat="1" applyFill="1" applyBorder="1" applyAlignment="1" applyProtection="1">
      <alignment horizontal="left" vertical="center" wrapText="1"/>
      <protection locked="0"/>
    </xf>
    <xf numFmtId="0" fontId="102" fillId="7" borderId="0" xfId="52" applyFont="1" applyFill="1" applyBorder="1" applyAlignment="1" applyProtection="1">
      <alignment horizontal="right" vertical="center" wrapText="1" indent="1"/>
    </xf>
    <xf numFmtId="0" fontId="103" fillId="0" borderId="0" xfId="53" applyNumberFormat="1" applyFont="1" applyFill="1" applyBorder="1" applyAlignment="1" applyProtection="1">
      <alignment vertical="center" wrapText="1"/>
    </xf>
    <xf numFmtId="4" fontId="0" fillId="9" borderId="5" xfId="30" applyNumberFormat="1" applyFont="1" applyFill="1" applyBorder="1" applyAlignment="1" applyProtection="1">
      <alignment horizontal="right" vertical="center" wrapText="1"/>
      <protection locked="0"/>
    </xf>
    <xf numFmtId="0" fontId="102" fillId="0" borderId="0" xfId="0" applyNumberFormat="1" applyFont="1" applyFill="1" applyBorder="1" applyAlignment="1" applyProtection="1">
      <alignment horizontal="center" vertical="center"/>
    </xf>
    <xf numFmtId="0" fontId="0" fillId="0" borderId="0" xfId="0" applyNumberFormat="1">
      <alignment vertical="top"/>
    </xf>
    <xf numFmtId="0" fontId="0" fillId="0" borderId="0" xfId="0" applyNumberFormat="1">
      <alignment vertical="top"/>
    </xf>
    <xf numFmtId="0" fontId="0" fillId="0" borderId="0" xfId="0" applyNumberFormat="1">
      <alignment vertical="top"/>
    </xf>
    <xf numFmtId="49" fontId="0" fillId="9" borderId="5" xfId="53" applyNumberFormat="1" applyFont="1" applyFill="1" applyBorder="1" applyAlignment="1" applyProtection="1">
      <alignment horizontal="center" vertical="center" wrapText="1"/>
      <protection locked="0"/>
    </xf>
    <xf numFmtId="49" fontId="6" fillId="7" borderId="0" xfId="52" applyNumberFormat="1" applyFont="1" applyFill="1" applyBorder="1" applyAlignment="1" applyProtection="1">
      <alignment horizontal="right" vertical="top" wrapText="1"/>
    </xf>
    <xf numFmtId="169" fontId="0" fillId="2" borderId="5" xfId="0" applyNumberFormat="1" applyFill="1" applyBorder="1" applyAlignment="1" applyProtection="1">
      <alignment horizontal="right" vertical="center"/>
      <protection locked="0"/>
    </xf>
    <xf numFmtId="0" fontId="0" fillId="0" borderId="0" xfId="0" applyNumberFormat="1">
      <alignment vertical="top"/>
    </xf>
    <xf numFmtId="0" fontId="0" fillId="0" borderId="0" xfId="0" applyNumberFormat="1" applyAlignment="1">
      <alignment vertical="center"/>
    </xf>
    <xf numFmtId="0" fontId="6" fillId="0" borderId="5" xfId="54"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0" fontId="74" fillId="0" borderId="0" xfId="0" applyNumberFormat="1" applyFont="1" applyFill="1" applyBorder="1" applyAlignment="1">
      <alignment horizontal="center" vertical="center"/>
    </xf>
    <xf numFmtId="0" fontId="6" fillId="0" borderId="5" xfId="54" applyNumberFormat="1" applyFont="1" applyFill="1" applyBorder="1" applyAlignment="1" applyProtection="1">
      <alignment horizontal="left" vertical="top" wrapText="1"/>
    </xf>
    <xf numFmtId="0" fontId="29" fillId="7" borderId="23" xfId="33" applyNumberFormat="1" applyFont="1" applyFill="1" applyBorder="1" applyAlignment="1" applyProtection="1">
      <alignment horizontal="center" vertical="center" wrapText="1"/>
    </xf>
    <xf numFmtId="0" fontId="74" fillId="0" borderId="0" xfId="54" applyFont="1" applyFill="1" applyBorder="1" applyAlignment="1" applyProtection="1">
      <alignment horizontal="center" vertical="center" wrapText="1"/>
    </xf>
    <xf numFmtId="0" fontId="6" fillId="8" borderId="5" xfId="53" applyNumberFormat="1" applyFont="1" applyFill="1" applyBorder="1" applyAlignment="1" applyProtection="1">
      <alignment horizontal="left" vertical="center" wrapText="1"/>
    </xf>
    <xf numFmtId="0" fontId="0" fillId="12" borderId="5" xfId="47" applyFont="1" applyFill="1" applyBorder="1" applyAlignment="1" applyProtection="1">
      <alignment horizontal="center" vertical="center" wrapText="1"/>
    </xf>
    <xf numFmtId="0" fontId="33" fillId="0" borderId="5" xfId="54" applyFont="1" applyFill="1" applyBorder="1" applyAlignment="1" applyProtection="1">
      <alignment horizontal="center" vertical="center" wrapText="1"/>
    </xf>
    <xf numFmtId="0" fontId="6" fillId="7" borderId="5" xfId="54" applyNumberFormat="1" applyFont="1" applyFill="1" applyBorder="1" applyAlignment="1" applyProtection="1">
      <alignment horizontal="left" vertical="center" wrapText="1"/>
    </xf>
    <xf numFmtId="49" fontId="6" fillId="0" borderId="5" xfId="33" applyNumberFormat="1" applyFont="1" applyFill="1" applyBorder="1" applyAlignment="1" applyProtection="1">
      <alignment horizontal="center" vertical="center" wrapText="1"/>
    </xf>
    <xf numFmtId="49" fontId="0" fillId="9" borderId="5" xfId="0" applyNumberFormat="1" applyFill="1" applyBorder="1" applyAlignment="1" applyProtection="1">
      <alignment horizontal="left" vertical="center" wrapText="1"/>
      <protection locked="0"/>
    </xf>
    <xf numFmtId="0" fontId="6" fillId="0" borderId="5" xfId="53" applyNumberFormat="1" applyFont="1" applyFill="1" applyBorder="1" applyAlignment="1" applyProtection="1">
      <alignment horizontal="center" vertical="center" wrapText="1"/>
    </xf>
    <xf numFmtId="14" fontId="6" fillId="8" borderId="5" xfId="53" applyNumberFormat="1" applyFont="1" applyFill="1" applyBorder="1" applyAlignment="1" applyProtection="1">
      <alignment horizontal="left" vertical="center" wrapText="1" indent="1"/>
    </xf>
    <xf numFmtId="14" fontId="49" fillId="0" borderId="5" xfId="53" applyNumberFormat="1" applyFont="1" applyFill="1" applyBorder="1" applyAlignment="1" applyProtection="1">
      <alignment horizontal="center" vertical="center" wrapText="1"/>
    </xf>
    <xf numFmtId="22" fontId="6" fillId="0" borderId="0" xfId="49" applyNumberFormat="1" applyFont="1" applyAlignment="1" applyProtection="1">
      <alignment horizontal="left" vertical="center" wrapText="1"/>
    </xf>
    <xf numFmtId="49" fontId="0" fillId="8" borderId="5" xfId="53" applyNumberFormat="1" applyFont="1" applyFill="1" applyBorder="1" applyAlignment="1" applyProtection="1">
      <alignment horizontal="left" vertical="center" wrapText="1" indent="1"/>
    </xf>
    <xf numFmtId="49" fontId="33" fillId="0" borderId="5" xfId="33" applyNumberFormat="1" applyFont="1" applyFill="1" applyBorder="1" applyAlignment="1" applyProtection="1">
      <alignment horizontal="center" vertical="center" wrapText="1"/>
    </xf>
    <xf numFmtId="49" fontId="6" fillId="8" borderId="29" xfId="53" applyNumberFormat="1" applyFont="1" applyFill="1" applyBorder="1" applyAlignment="1" applyProtection="1">
      <alignment horizontal="center" vertical="center" wrapText="1"/>
    </xf>
    <xf numFmtId="49" fontId="0" fillId="8" borderId="5" xfId="0" applyNumberFormat="1" applyFill="1" applyBorder="1" applyAlignment="1" applyProtection="1">
      <alignment horizontal="left" vertical="center" wrapText="1"/>
    </xf>
    <xf numFmtId="0" fontId="0" fillId="0" borderId="0" xfId="0" applyNumberFormat="1">
      <alignment vertical="top"/>
    </xf>
    <xf numFmtId="0" fontId="33" fillId="0" borderId="5" xfId="54" applyFont="1" applyFill="1" applyBorder="1" applyAlignment="1" applyProtection="1">
      <alignment horizontal="center" vertical="center" wrapText="1"/>
    </xf>
    <xf numFmtId="49" fontId="0" fillId="12" borderId="47" xfId="0" applyFont="1" applyFill="1" applyBorder="1" applyAlignment="1">
      <alignment horizontal="center" vertical="center"/>
    </xf>
    <xf numFmtId="0" fontId="0" fillId="0" borderId="0" xfId="0" applyNumberFormat="1">
      <alignment vertical="top"/>
    </xf>
    <xf numFmtId="0" fontId="0" fillId="0" borderId="0" xfId="0" applyNumberFormat="1" applyAlignment="1">
      <alignment vertical="center"/>
    </xf>
    <xf numFmtId="0" fontId="14" fillId="7" borderId="0" xfId="43" applyNumberFormat="1" applyFont="1" applyFill="1" applyBorder="1" applyAlignment="1" applyProtection="1">
      <alignment horizontal="justify" vertical="top" wrapText="1"/>
    </xf>
    <xf numFmtId="49" fontId="14" fillId="7" borderId="0" xfId="43" applyFont="1" applyFill="1" applyBorder="1" applyAlignment="1">
      <alignment horizontal="left" vertical="top" wrapText="1" indent="1"/>
    </xf>
    <xf numFmtId="49" fontId="69" fillId="0" borderId="0" xfId="30" applyNumberFormat="1" applyBorder="1" applyAlignment="1" applyProtection="1">
      <alignment vertical="center"/>
    </xf>
    <xf numFmtId="0" fontId="18" fillId="14" borderId="34" xfId="28" applyNumberFormat="1" applyFont="1" applyFill="1" applyBorder="1" applyAlignment="1" applyProtection="1">
      <alignment horizontal="left" vertical="center" wrapText="1" indent="1"/>
    </xf>
    <xf numFmtId="0" fontId="18" fillId="14" borderId="35" xfId="28" applyNumberFormat="1" applyFont="1" applyFill="1" applyBorder="1" applyAlignment="1" applyProtection="1">
      <alignment horizontal="left" vertical="center" wrapText="1" indent="1"/>
    </xf>
    <xf numFmtId="0" fontId="14" fillId="7" borderId="0" xfId="43" applyNumberFormat="1" applyFont="1" applyFill="1" applyBorder="1" applyAlignment="1">
      <alignment horizontal="justify" vertical="center" wrapText="1"/>
    </xf>
    <xf numFmtId="49" fontId="14" fillId="7" borderId="27" xfId="43" applyFont="1" applyFill="1" applyBorder="1" applyAlignment="1">
      <alignment vertical="center" wrapText="1"/>
    </xf>
    <xf numFmtId="49" fontId="14" fillId="7" borderId="0" xfId="43" applyFont="1" applyFill="1" applyBorder="1" applyAlignment="1">
      <alignment vertical="center" wrapText="1"/>
    </xf>
    <xf numFmtId="49" fontId="14" fillId="7" borderId="27" xfId="43" applyFont="1" applyFill="1" applyBorder="1" applyAlignment="1">
      <alignment horizontal="left" vertical="center" wrapText="1"/>
    </xf>
    <xf numFmtId="49" fontId="14" fillId="7" borderId="0" xfId="43" applyFont="1" applyFill="1" applyBorder="1" applyAlignment="1">
      <alignment horizontal="left" vertical="center" wrapText="1"/>
    </xf>
    <xf numFmtId="49" fontId="69" fillId="0" borderId="0" xfId="30" applyNumberFormat="1" applyFont="1" applyBorder="1" applyProtection="1">
      <alignment vertical="top"/>
    </xf>
    <xf numFmtId="49" fontId="0" fillId="0" borderId="0" xfId="0" applyBorder="1">
      <alignment vertical="top"/>
    </xf>
    <xf numFmtId="49" fontId="14" fillId="7" borderId="0" xfId="43" applyFont="1" applyFill="1" applyBorder="1" applyAlignment="1">
      <alignment horizontal="left" wrapText="1"/>
    </xf>
    <xf numFmtId="0" fontId="18" fillId="0" borderId="0" xfId="22" applyFont="1" applyFill="1" applyBorder="1" applyAlignment="1" applyProtection="1">
      <alignment horizontal="right" vertical="top" wrapText="1" indent="1"/>
    </xf>
    <xf numFmtId="49" fontId="14" fillId="7" borderId="0" xfId="43" applyFont="1" applyFill="1" applyBorder="1" applyAlignment="1">
      <alignment horizontal="justify" vertical="justify" wrapText="1"/>
    </xf>
    <xf numFmtId="0" fontId="18" fillId="0" borderId="0" xfId="22" applyFont="1" applyFill="1" applyBorder="1" applyAlignment="1" applyProtection="1">
      <alignment horizontal="left" vertical="top" wrapText="1"/>
    </xf>
    <xf numFmtId="0" fontId="14" fillId="7" borderId="0" xfId="43" applyNumberFormat="1" applyFont="1" applyFill="1" applyBorder="1" applyAlignment="1">
      <alignment horizontal="justify" vertical="top" wrapText="1"/>
    </xf>
    <xf numFmtId="0" fontId="18" fillId="0" borderId="0" xfId="22" applyFont="1" applyFill="1" applyBorder="1" applyAlignment="1" applyProtection="1">
      <alignment horizontal="right" vertical="top" wrapText="1"/>
    </xf>
    <xf numFmtId="0" fontId="18" fillId="0" borderId="14" xfId="55" applyFont="1" applyBorder="1" applyAlignment="1">
      <alignment horizontal="center" vertical="center" wrapText="1"/>
    </xf>
    <xf numFmtId="0" fontId="18" fillId="0" borderId="13" xfId="55" applyFont="1" applyBorder="1" applyAlignment="1">
      <alignment horizontal="center" vertical="center" wrapText="1"/>
    </xf>
    <xf numFmtId="0" fontId="8" fillId="0" borderId="0" xfId="52" applyFont="1" applyAlignment="1" applyProtection="1">
      <alignment horizontal="left" vertical="top" wrapText="1"/>
    </xf>
    <xf numFmtId="0" fontId="6" fillId="7" borderId="0" xfId="52" applyNumberFormat="1" applyFont="1" applyFill="1" applyBorder="1" applyAlignment="1" applyProtection="1">
      <alignment horizontal="left" vertical="top" wrapText="1"/>
    </xf>
    <xf numFmtId="14" fontId="6" fillId="8" borderId="5" xfId="53" applyNumberFormat="1" applyFont="1" applyFill="1" applyBorder="1" applyAlignment="1" applyProtection="1">
      <alignment horizontal="left" vertical="center" wrapText="1" indent="1"/>
    </xf>
    <xf numFmtId="0" fontId="33" fillId="0" borderId="20" xfId="54" applyFont="1" applyFill="1" applyBorder="1" applyAlignment="1" applyProtection="1">
      <alignment horizontal="center" vertical="center" wrapText="1"/>
    </xf>
    <xf numFmtId="0" fontId="6" fillId="0" borderId="5" xfId="54" applyFont="1" applyFill="1" applyBorder="1" applyAlignment="1" applyProtection="1">
      <alignment horizontal="center" vertical="center" wrapText="1"/>
    </xf>
    <xf numFmtId="0" fontId="6" fillId="8" borderId="16" xfId="54" applyNumberFormat="1" applyFont="1" applyFill="1" applyBorder="1" applyAlignment="1" applyProtection="1">
      <alignment horizontal="left" vertical="center" wrapText="1" indent="1"/>
    </xf>
    <xf numFmtId="0" fontId="6" fillId="8" borderId="28" xfId="54" applyNumberFormat="1" applyFont="1" applyFill="1" applyBorder="1" applyAlignment="1" applyProtection="1">
      <alignment horizontal="left" vertical="center" wrapText="1" indent="1"/>
    </xf>
    <xf numFmtId="14" fontId="33" fillId="0" borderId="16" xfId="53" applyNumberFormat="1" applyFont="1" applyFill="1" applyBorder="1" applyAlignment="1" applyProtection="1">
      <alignment horizontal="center" vertical="center" wrapText="1"/>
    </xf>
    <xf numFmtId="14" fontId="33" fillId="0" borderId="28" xfId="53" applyNumberFormat="1" applyFont="1" applyFill="1" applyBorder="1" applyAlignment="1" applyProtection="1">
      <alignment horizontal="center" vertical="center" wrapText="1"/>
    </xf>
    <xf numFmtId="171" fontId="6" fillId="0" borderId="13" xfId="54" applyNumberFormat="1" applyFont="1" applyFill="1" applyBorder="1" applyAlignment="1" applyProtection="1">
      <alignment horizontal="center" vertical="center" wrapText="1"/>
    </xf>
    <xf numFmtId="171" fontId="6" fillId="0" borderId="14" xfId="54" applyNumberFormat="1" applyFont="1" applyFill="1" applyBorder="1" applyAlignment="1" applyProtection="1">
      <alignment horizontal="center" vertical="center" wrapText="1"/>
    </xf>
    <xf numFmtId="171" fontId="6" fillId="0" borderId="5" xfId="54" applyNumberFormat="1" applyFont="1" applyFill="1" applyBorder="1" applyAlignment="1" applyProtection="1">
      <alignment horizontal="center" vertical="center" wrapText="1"/>
    </xf>
    <xf numFmtId="49" fontId="29" fillId="0" borderId="15" xfId="33" applyNumberFormat="1" applyFont="1" applyFill="1" applyBorder="1" applyAlignment="1" applyProtection="1">
      <alignment horizontal="center" vertical="center" wrapText="1"/>
    </xf>
    <xf numFmtId="0" fontId="18" fillId="0" borderId="14" xfId="32" applyFont="1" applyFill="1" applyBorder="1" applyAlignment="1" applyProtection="1">
      <alignment horizontal="left" vertical="center" wrapText="1" indent="1"/>
    </xf>
    <xf numFmtId="0" fontId="18" fillId="0" borderId="5" xfId="32" applyFont="1" applyFill="1" applyBorder="1" applyAlignment="1" applyProtection="1">
      <alignment horizontal="left" vertical="center" wrapText="1" indent="1"/>
    </xf>
    <xf numFmtId="0" fontId="18" fillId="0" borderId="13" xfId="32" applyFont="1" applyFill="1" applyBorder="1" applyAlignment="1" applyProtection="1">
      <alignment horizontal="left" vertical="center" wrapText="1" indent="1"/>
    </xf>
    <xf numFmtId="0" fontId="6" fillId="0" borderId="0" xfId="54" applyFont="1" applyFill="1" applyBorder="1" applyAlignment="1" applyProtection="1">
      <alignment horizontal="center" vertical="center" wrapText="1"/>
    </xf>
    <xf numFmtId="49" fontId="6" fillId="0" borderId="0" xfId="53" applyNumberFormat="1" applyFont="1" applyFill="1" applyBorder="1" applyAlignment="1" applyProtection="1">
      <alignment horizontal="center" vertical="center" wrapText="1"/>
    </xf>
    <xf numFmtId="4" fontId="6" fillId="0" borderId="5" xfId="34" applyFont="1" applyFill="1" applyBorder="1" applyAlignment="1" applyProtection="1">
      <alignment horizontal="center" vertical="center" wrapText="1"/>
    </xf>
    <xf numFmtId="49" fontId="6" fillId="0" borderId="5" xfId="33" applyNumberFormat="1" applyFont="1" applyFill="1" applyBorder="1" applyAlignment="1" applyProtection="1">
      <alignment horizontal="center" vertical="center" wrapText="1"/>
    </xf>
    <xf numFmtId="49" fontId="0" fillId="8" borderId="5" xfId="0" applyNumberFormat="1" applyFill="1" applyBorder="1" applyAlignment="1" applyProtection="1">
      <alignment horizontal="left" vertical="center" wrapText="1"/>
    </xf>
    <xf numFmtId="49" fontId="6" fillId="8" borderId="5" xfId="53" applyNumberFormat="1" applyFont="1" applyFill="1" applyBorder="1" applyAlignment="1" applyProtection="1">
      <alignment horizontal="center" vertical="center" wrapText="1"/>
    </xf>
    <xf numFmtId="49" fontId="0" fillId="8" borderId="5" xfId="0" applyFill="1" applyBorder="1" applyProtection="1">
      <alignment vertical="top"/>
    </xf>
    <xf numFmtId="49" fontId="0" fillId="0" borderId="5" xfId="0" applyBorder="1">
      <alignment vertical="top"/>
    </xf>
    <xf numFmtId="0" fontId="0" fillId="8" borderId="5" xfId="0" applyNumberFormat="1" applyFill="1" applyBorder="1" applyAlignment="1" applyProtection="1">
      <alignment horizontal="left" vertical="center" wrapText="1"/>
    </xf>
    <xf numFmtId="0" fontId="0" fillId="0" borderId="5" xfId="0" applyNumberFormat="1" applyBorder="1" applyAlignment="1">
      <alignment horizontal="center" vertical="center"/>
    </xf>
    <xf numFmtId="0" fontId="6" fillId="8" borderId="5" xfId="33" applyNumberFormat="1" applyFont="1" applyFill="1" applyBorder="1" applyAlignment="1" applyProtection="1">
      <alignment horizontal="left" vertical="center" wrapText="1"/>
    </xf>
    <xf numFmtId="49" fontId="0" fillId="8" borderId="5" xfId="0" applyFill="1" applyBorder="1" applyAlignment="1" applyProtection="1">
      <alignment horizontal="left" vertical="top"/>
    </xf>
    <xf numFmtId="0" fontId="6" fillId="8" borderId="16" xfId="53" applyNumberFormat="1" applyFont="1" applyFill="1" applyBorder="1" applyAlignment="1" applyProtection="1">
      <alignment horizontal="left" vertical="center" wrapText="1"/>
    </xf>
    <xf numFmtId="0" fontId="6" fillId="8" borderId="28" xfId="53" applyNumberFormat="1" applyFont="1" applyFill="1" applyBorder="1" applyAlignment="1" applyProtection="1">
      <alignment horizontal="left" vertical="center" wrapText="1"/>
    </xf>
    <xf numFmtId="0" fontId="6" fillId="8" borderId="26" xfId="53" applyNumberFormat="1" applyFont="1" applyFill="1" applyBorder="1" applyAlignment="1" applyProtection="1">
      <alignment horizontal="left" vertical="center" wrapText="1"/>
    </xf>
    <xf numFmtId="0" fontId="6" fillId="8" borderId="5" xfId="53" applyNumberFormat="1" applyFont="1" applyFill="1" applyBorder="1" applyAlignment="1" applyProtection="1">
      <alignment horizontal="center" vertical="center" wrapText="1"/>
    </xf>
    <xf numFmtId="0" fontId="0" fillId="0" borderId="0" xfId="0" applyNumberFormat="1" applyAlignment="1">
      <alignment horizontal="left" vertical="top" wrapText="1"/>
    </xf>
    <xf numFmtId="0" fontId="0" fillId="0" borderId="0" xfId="0" quotePrefix="1" applyNumberFormat="1" applyAlignment="1">
      <alignment horizontal="left" vertical="top" wrapText="1" indent="1"/>
    </xf>
    <xf numFmtId="0" fontId="0" fillId="0" borderId="0" xfId="0" applyNumberFormat="1" applyAlignment="1">
      <alignment horizontal="left" vertical="top" wrapText="1" indent="1"/>
    </xf>
    <xf numFmtId="0" fontId="102" fillId="0" borderId="0" xfId="0" applyNumberFormat="1" applyFont="1" applyFill="1" applyBorder="1" applyAlignment="1" applyProtection="1">
      <alignment horizontal="center" vertical="center"/>
    </xf>
    <xf numFmtId="0" fontId="6" fillId="0" borderId="5" xfId="47" applyFont="1" applyFill="1" applyBorder="1" applyAlignment="1" applyProtection="1">
      <alignment horizontal="center" vertical="center" wrapText="1"/>
    </xf>
    <xf numFmtId="49" fontId="29" fillId="7" borderId="17" xfId="33" applyNumberFormat="1" applyFont="1" applyFill="1" applyBorder="1" applyAlignment="1" applyProtection="1">
      <alignment horizontal="center" vertical="center" wrapText="1"/>
    </xf>
    <xf numFmtId="0" fontId="0" fillId="0" borderId="5" xfId="0" applyNumberFormat="1" applyBorder="1" applyAlignment="1">
      <alignment horizontal="center" vertical="center" wrapText="1"/>
    </xf>
    <xf numFmtId="49" fontId="6" fillId="8" borderId="16" xfId="33" applyNumberFormat="1" applyFont="1" applyFill="1" applyBorder="1" applyAlignment="1" applyProtection="1">
      <alignment horizontal="left" vertical="center" wrapText="1"/>
    </xf>
    <xf numFmtId="49" fontId="6" fillId="8" borderId="28" xfId="33" applyNumberFormat="1" applyFont="1" applyFill="1" applyBorder="1" applyAlignment="1" applyProtection="1">
      <alignment horizontal="left" vertical="center" wrapText="1"/>
    </xf>
    <xf numFmtId="49" fontId="6" fillId="8" borderId="26" xfId="33" applyNumberFormat="1" applyFont="1" applyFill="1" applyBorder="1" applyAlignment="1" applyProtection="1">
      <alignment horizontal="left" vertical="center" wrapText="1"/>
    </xf>
    <xf numFmtId="0" fontId="102" fillId="0" borderId="0" xfId="0" applyNumberFormat="1" applyFont="1" applyFill="1" applyBorder="1" applyAlignment="1">
      <alignment horizontal="right" vertical="center"/>
    </xf>
    <xf numFmtId="0" fontId="56" fillId="0" borderId="20" xfId="32" applyFont="1" applyFill="1" applyBorder="1" applyAlignment="1" applyProtection="1">
      <alignment horizontal="left" vertical="center" wrapText="1" indent="1"/>
    </xf>
    <xf numFmtId="0" fontId="56" fillId="0" borderId="28" xfId="32" applyFont="1" applyFill="1" applyBorder="1" applyAlignment="1" applyProtection="1">
      <alignment horizontal="left" vertical="center" wrapText="1" indent="1"/>
    </xf>
    <xf numFmtId="0" fontId="56" fillId="0" borderId="24" xfId="32" applyFont="1" applyFill="1" applyBorder="1" applyAlignment="1" applyProtection="1">
      <alignment horizontal="left" vertical="center" wrapText="1" indent="1"/>
    </xf>
    <xf numFmtId="0" fontId="56" fillId="0" borderId="0" xfId="47" applyFont="1" applyFill="1" applyBorder="1" applyAlignment="1" applyProtection="1">
      <alignment horizontal="right" vertical="center" wrapText="1"/>
    </xf>
    <xf numFmtId="0" fontId="56" fillId="0" borderId="17" xfId="47" applyFont="1" applyFill="1" applyBorder="1" applyAlignment="1" applyProtection="1">
      <alignment horizontal="right" vertical="center" wrapText="1"/>
    </xf>
    <xf numFmtId="0" fontId="6" fillId="0" borderId="5" xfId="47" applyFont="1" applyFill="1" applyBorder="1" applyAlignment="1" applyProtection="1">
      <alignment horizontal="right" vertical="center" wrapText="1"/>
    </xf>
    <xf numFmtId="0" fontId="6" fillId="0" borderId="0" xfId="54" applyFont="1" applyFill="1" applyAlignment="1" applyProtection="1">
      <alignment horizontal="left" vertical="top" wrapText="1"/>
    </xf>
    <xf numFmtId="0" fontId="18" fillId="0" borderId="14" xfId="55" applyFont="1" applyFill="1" applyBorder="1" applyAlignment="1">
      <alignment horizontal="left" vertical="center" wrapText="1" indent="1"/>
    </xf>
    <xf numFmtId="0" fontId="18" fillId="0" borderId="5" xfId="55" applyFont="1" applyFill="1" applyBorder="1" applyAlignment="1">
      <alignment horizontal="left" vertical="center" wrapText="1" indent="1"/>
    </xf>
    <xf numFmtId="0" fontId="18" fillId="0" borderId="13" xfId="55" applyFont="1" applyFill="1" applyBorder="1" applyAlignment="1">
      <alignment horizontal="left" vertical="center" wrapText="1" indent="1"/>
    </xf>
    <xf numFmtId="0" fontId="0" fillId="0" borderId="5" xfId="0" applyNumberFormat="1" applyFill="1" applyBorder="1" applyAlignment="1">
      <alignment horizontal="center" vertical="center"/>
    </xf>
    <xf numFmtId="0" fontId="74" fillId="0" borderId="0" xfId="0" applyNumberFormat="1" applyFont="1" applyFill="1" applyBorder="1" applyAlignment="1">
      <alignment horizontal="center" vertical="center"/>
    </xf>
    <xf numFmtId="0" fontId="6" fillId="0" borderId="5" xfId="54" applyNumberFormat="1" applyFont="1" applyFill="1" applyBorder="1" applyAlignment="1" applyProtection="1">
      <alignment horizontal="left" vertical="top" wrapText="1"/>
    </xf>
    <xf numFmtId="0" fontId="6" fillId="0" borderId="16" xfId="54" applyNumberFormat="1" applyFont="1" applyFill="1" applyBorder="1" applyAlignment="1" applyProtection="1">
      <alignment horizontal="left" vertical="top" wrapText="1"/>
    </xf>
    <xf numFmtId="0" fontId="6" fillId="0" borderId="28" xfId="54" applyNumberFormat="1" applyFont="1" applyFill="1" applyBorder="1" applyAlignment="1" applyProtection="1">
      <alignment horizontal="left" vertical="top" wrapText="1"/>
    </xf>
    <xf numFmtId="0" fontId="6" fillId="0" borderId="26" xfId="54" applyNumberFormat="1" applyFont="1" applyFill="1" applyBorder="1" applyAlignment="1" applyProtection="1">
      <alignment horizontal="left" vertical="top" wrapText="1"/>
    </xf>
    <xf numFmtId="0" fontId="56" fillId="0" borderId="0" xfId="53" applyNumberFormat="1" applyFont="1" applyFill="1" applyBorder="1" applyAlignment="1" applyProtection="1">
      <alignment horizontal="left" vertical="center" wrapText="1" indent="1"/>
    </xf>
    <xf numFmtId="0" fontId="6" fillId="8" borderId="5" xfId="53" applyNumberFormat="1" applyFont="1" applyFill="1" applyBorder="1" applyAlignment="1" applyProtection="1">
      <alignment horizontal="left" vertical="center" wrapText="1" indent="1"/>
    </xf>
    <xf numFmtId="0" fontId="33" fillId="0" borderId="17" xfId="54" applyFont="1" applyFill="1" applyBorder="1" applyAlignment="1" applyProtection="1">
      <alignment horizontal="center" vertical="center" wrapText="1"/>
    </xf>
    <xf numFmtId="0" fontId="0" fillId="12" borderId="13" xfId="47" applyFont="1" applyFill="1" applyBorder="1" applyAlignment="1" applyProtection="1">
      <alignment horizontal="center" vertical="center" wrapText="1"/>
    </xf>
    <xf numFmtId="0" fontId="0" fillId="12" borderId="14" xfId="47" applyFont="1" applyFill="1" applyBorder="1" applyAlignment="1" applyProtection="1">
      <alignment horizontal="center" vertical="center" wrapText="1"/>
    </xf>
    <xf numFmtId="49" fontId="40" fillId="13" borderId="16" xfId="0" applyFont="1" applyFill="1" applyBorder="1" applyAlignment="1" applyProtection="1">
      <alignment horizontal="center" vertical="center" textRotation="90" wrapText="1"/>
    </xf>
    <xf numFmtId="49" fontId="40" fillId="13" borderId="28" xfId="0" applyFont="1" applyFill="1" applyBorder="1" applyAlignment="1" applyProtection="1">
      <alignment horizontal="center" vertical="center" textRotation="90" wrapText="1"/>
    </xf>
    <xf numFmtId="49" fontId="40" fillId="13" borderId="26" xfId="0" applyFont="1" applyFill="1" applyBorder="1" applyAlignment="1" applyProtection="1">
      <alignment horizontal="center" vertical="center" textRotation="90" wrapText="1"/>
    </xf>
    <xf numFmtId="0" fontId="6" fillId="7" borderId="5" xfId="54" applyFont="1" applyFill="1" applyBorder="1" applyAlignment="1" applyProtection="1">
      <alignment horizontal="center" vertical="center" wrapText="1"/>
    </xf>
    <xf numFmtId="0" fontId="0" fillId="7" borderId="13" xfId="101" applyNumberFormat="1" applyFont="1" applyFill="1" applyBorder="1" applyAlignment="1" applyProtection="1">
      <alignment horizontal="center" vertical="center" wrapText="1"/>
    </xf>
    <xf numFmtId="0" fontId="0" fillId="7" borderId="15" xfId="101" applyNumberFormat="1" applyFont="1" applyFill="1" applyBorder="1" applyAlignment="1" applyProtection="1">
      <alignment horizontal="center" vertical="center" wrapText="1"/>
    </xf>
    <xf numFmtId="0" fontId="0" fillId="7" borderId="14" xfId="101" applyNumberFormat="1" applyFont="1" applyFill="1" applyBorder="1" applyAlignment="1" applyProtection="1">
      <alignment horizontal="center" vertical="center" wrapText="1"/>
    </xf>
    <xf numFmtId="0" fontId="6" fillId="12" borderId="13" xfId="45" applyFont="1" applyFill="1" applyBorder="1" applyAlignment="1" applyProtection="1">
      <alignment horizontal="center" vertical="center" wrapText="1"/>
    </xf>
    <xf numFmtId="0" fontId="6" fillId="12" borderId="14" xfId="45" applyFont="1" applyFill="1" applyBorder="1" applyAlignment="1" applyProtection="1">
      <alignment horizontal="center" vertical="center" wrapText="1"/>
    </xf>
    <xf numFmtId="0" fontId="6" fillId="12" borderId="16" xfId="45" applyFont="1" applyFill="1" applyBorder="1" applyAlignment="1" applyProtection="1">
      <alignment horizontal="center" vertical="center" wrapText="1"/>
    </xf>
    <xf numFmtId="0" fontId="6" fillId="12" borderId="26" xfId="45" applyFont="1" applyFill="1" applyBorder="1" applyAlignment="1" applyProtection="1">
      <alignment horizontal="center" vertical="center" wrapText="1"/>
    </xf>
    <xf numFmtId="0" fontId="6" fillId="12" borderId="13" xfId="47" applyFont="1" applyFill="1" applyBorder="1" applyAlignment="1" applyProtection="1">
      <alignment horizontal="center" vertical="center" wrapText="1"/>
    </xf>
    <xf numFmtId="0" fontId="6" fillId="12" borderId="15" xfId="47" applyFont="1" applyFill="1" applyBorder="1" applyAlignment="1" applyProtection="1">
      <alignment horizontal="center" vertical="center" wrapText="1"/>
    </xf>
    <xf numFmtId="0" fontId="6" fillId="12" borderId="14" xfId="47" applyFont="1" applyFill="1" applyBorder="1" applyAlignment="1" applyProtection="1">
      <alignment horizontal="center" vertical="center" wrapText="1"/>
    </xf>
    <xf numFmtId="0" fontId="6" fillId="7" borderId="16" xfId="54" applyFont="1" applyFill="1" applyBorder="1" applyAlignment="1" applyProtection="1">
      <alignment horizontal="center" vertical="center" wrapText="1"/>
    </xf>
    <xf numFmtId="0" fontId="6" fillId="7" borderId="28" xfId="54" applyFont="1" applyFill="1" applyBorder="1" applyAlignment="1" applyProtection="1">
      <alignment horizontal="center" vertical="center" wrapText="1"/>
    </xf>
    <xf numFmtId="0" fontId="6" fillId="7" borderId="26" xfId="54" applyFont="1" applyFill="1" applyBorder="1" applyAlignment="1" applyProtection="1">
      <alignment horizontal="center" vertical="center" wrapText="1"/>
    </xf>
    <xf numFmtId="49" fontId="37" fillId="9" borderId="5" xfId="53" applyNumberFormat="1" applyFont="1" applyFill="1" applyBorder="1" applyAlignment="1" applyProtection="1">
      <alignment horizontal="center" vertical="center" wrapText="1"/>
      <protection locked="0"/>
    </xf>
    <xf numFmtId="49" fontId="6" fillId="11" borderId="5" xfId="53" applyNumberFormat="1" applyFont="1" applyFill="1" applyBorder="1" applyAlignment="1" applyProtection="1">
      <alignment horizontal="center" vertical="center" wrapText="1"/>
    </xf>
    <xf numFmtId="0" fontId="18" fillId="0" borderId="15" xfId="55" applyFont="1" applyBorder="1" applyAlignment="1">
      <alignment horizontal="left" vertical="center" wrapText="1" indent="1"/>
    </xf>
    <xf numFmtId="0" fontId="6" fillId="0" borderId="0" xfId="47" applyFont="1" applyFill="1" applyBorder="1" applyAlignment="1" applyProtection="1">
      <alignment horizontal="right" vertical="center" wrapText="1"/>
    </xf>
    <xf numFmtId="0" fontId="29" fillId="7" borderId="23" xfId="33" applyNumberFormat="1" applyFont="1" applyFill="1" applyBorder="1" applyAlignment="1" applyProtection="1">
      <alignment horizontal="center" vertical="center" wrapText="1"/>
    </xf>
    <xf numFmtId="0" fontId="74" fillId="0" borderId="0" xfId="54" applyFont="1" applyFill="1" applyBorder="1" applyAlignment="1" applyProtection="1">
      <alignment horizontal="center" vertical="center" wrapText="1"/>
    </xf>
    <xf numFmtId="4" fontId="6" fillId="8" borderId="5" xfId="30" applyNumberFormat="1" applyFont="1" applyFill="1" applyBorder="1" applyAlignment="1" applyProtection="1">
      <alignment horizontal="left" vertical="center" wrapText="1"/>
    </xf>
    <xf numFmtId="0" fontId="6" fillId="9" borderId="5" xfId="54" applyNumberFormat="1" applyFont="1" applyFill="1" applyBorder="1" applyAlignment="1" applyProtection="1">
      <alignment horizontal="left" vertical="center" wrapText="1"/>
      <protection locked="0"/>
    </xf>
    <xf numFmtId="0" fontId="6" fillId="9" borderId="13" xfId="54" applyNumberFormat="1" applyFont="1" applyFill="1" applyBorder="1" applyAlignment="1" applyProtection="1">
      <alignment horizontal="left" vertical="center" wrapText="1"/>
      <protection locked="0"/>
    </xf>
    <xf numFmtId="0" fontId="6" fillId="9" borderId="15" xfId="54" applyNumberFormat="1" applyFont="1" applyFill="1" applyBorder="1" applyAlignment="1" applyProtection="1">
      <alignment horizontal="left" vertical="center" wrapText="1"/>
      <protection locked="0"/>
    </xf>
    <xf numFmtId="0" fontId="6" fillId="9" borderId="14" xfId="54" applyNumberFormat="1" applyFont="1" applyFill="1" applyBorder="1" applyAlignment="1" applyProtection="1">
      <alignment horizontal="left" vertical="center" wrapText="1"/>
      <protection locked="0"/>
    </xf>
    <xf numFmtId="49" fontId="0" fillId="9" borderId="5" xfId="53" applyNumberFormat="1" applyFont="1" applyFill="1" applyBorder="1" applyAlignment="1" applyProtection="1">
      <alignment horizontal="center" vertical="center" wrapText="1"/>
      <protection locked="0"/>
    </xf>
    <xf numFmtId="0" fontId="33" fillId="0" borderId="0" xfId="54" applyFont="1" applyFill="1" applyBorder="1" applyAlignment="1" applyProtection="1">
      <alignment horizontal="center" vertical="center" wrapText="1"/>
    </xf>
    <xf numFmtId="49" fontId="56" fillId="0" borderId="0" xfId="53" applyNumberFormat="1" applyFont="1" applyFill="1" applyBorder="1" applyAlignment="1" applyProtection="1">
      <alignment horizontal="left" vertical="center" wrapText="1" indent="1"/>
    </xf>
    <xf numFmtId="49" fontId="69" fillId="9" borderId="13" xfId="30" applyNumberFormat="1" applyFont="1" applyFill="1" applyBorder="1" applyAlignment="1" applyProtection="1">
      <alignment horizontal="left" vertical="center" wrapText="1" indent="1"/>
      <protection locked="0"/>
    </xf>
    <xf numFmtId="49" fontId="69" fillId="9" borderId="15" xfId="30" applyNumberFormat="1" applyFont="1" applyFill="1" applyBorder="1" applyAlignment="1" applyProtection="1">
      <alignment horizontal="left" vertical="center" wrapText="1" indent="1"/>
      <protection locked="0"/>
    </xf>
    <xf numFmtId="49" fontId="69" fillId="9" borderId="14" xfId="30" applyNumberFormat="1" applyFont="1" applyFill="1" applyBorder="1" applyAlignment="1" applyProtection="1">
      <alignment horizontal="left" vertical="center" wrapText="1" indent="1"/>
      <protection locked="0"/>
    </xf>
    <xf numFmtId="0" fontId="29" fillId="7" borderId="15" xfId="33" applyNumberFormat="1" applyFont="1" applyFill="1" applyBorder="1" applyAlignment="1" applyProtection="1">
      <alignment horizontal="center" vertical="center" wrapText="1"/>
    </xf>
    <xf numFmtId="0" fontId="6" fillId="8" borderId="5" xfId="53" applyNumberFormat="1" applyFont="1" applyFill="1" applyBorder="1" applyAlignment="1" applyProtection="1">
      <alignment horizontal="left" vertical="center" wrapText="1"/>
    </xf>
    <xf numFmtId="49" fontId="40" fillId="13" borderId="5" xfId="0" applyFont="1" applyFill="1" applyBorder="1" applyAlignment="1" applyProtection="1">
      <alignment horizontal="center" vertical="center" textRotation="90" wrapText="1"/>
    </xf>
    <xf numFmtId="0" fontId="47" fillId="0" borderId="0" xfId="47" applyFont="1" applyFill="1" applyBorder="1" applyAlignment="1" applyProtection="1">
      <alignment horizontal="center" vertical="center" wrapText="1"/>
    </xf>
    <xf numFmtId="0" fontId="6" fillId="0" borderId="23" xfId="53" applyNumberFormat="1" applyFont="1" applyFill="1" applyBorder="1" applyAlignment="1" applyProtection="1">
      <alignment horizontal="center" vertical="center" wrapText="1"/>
    </xf>
    <xf numFmtId="0" fontId="47" fillId="0" borderId="17" xfId="47" applyFont="1" applyFill="1" applyBorder="1" applyAlignment="1" applyProtection="1">
      <alignment horizontal="center" vertical="center" wrapText="1"/>
    </xf>
    <xf numFmtId="0" fontId="6" fillId="0" borderId="0" xfId="53" applyNumberFormat="1" applyFont="1" applyFill="1" applyBorder="1" applyAlignment="1" applyProtection="1">
      <alignment horizontal="center" vertical="center" wrapText="1"/>
    </xf>
    <xf numFmtId="0" fontId="11" fillId="0" borderId="0" xfId="54" applyFont="1" applyFill="1" applyAlignment="1" applyProtection="1">
      <alignment horizontal="center" vertical="center" wrapText="1"/>
    </xf>
    <xf numFmtId="0" fontId="33" fillId="7" borderId="0" xfId="54" applyFont="1" applyFill="1" applyBorder="1" applyAlignment="1" applyProtection="1">
      <alignment horizontal="center" vertical="center" wrapText="1"/>
    </xf>
    <xf numFmtId="0" fontId="6" fillId="12" borderId="5" xfId="47" applyFont="1" applyFill="1" applyBorder="1" applyAlignment="1" applyProtection="1">
      <alignment horizontal="center" vertical="center" wrapText="1"/>
    </xf>
    <xf numFmtId="0" fontId="6" fillId="12" borderId="5" xfId="45" applyFont="1" applyFill="1" applyBorder="1" applyAlignment="1" applyProtection="1">
      <alignment horizontal="center" vertical="center" wrapText="1"/>
    </xf>
    <xf numFmtId="0" fontId="0" fillId="12" borderId="5" xfId="47" applyFont="1" applyFill="1" applyBorder="1" applyAlignment="1" applyProtection="1">
      <alignment horizontal="center" vertical="center" wrapText="1"/>
    </xf>
    <xf numFmtId="0" fontId="6" fillId="0" borderId="21" xfId="54" applyNumberFormat="1" applyFont="1" applyFill="1" applyBorder="1" applyAlignment="1" applyProtection="1">
      <alignment horizontal="left" vertical="center" wrapText="1"/>
    </xf>
    <xf numFmtId="0" fontId="6" fillId="0" borderId="20" xfId="54" applyNumberFormat="1" applyFont="1" applyFill="1" applyBorder="1" applyAlignment="1" applyProtection="1">
      <alignment horizontal="left" vertical="center" wrapText="1"/>
    </xf>
    <xf numFmtId="0" fontId="6" fillId="0" borderId="18" xfId="54" applyNumberFormat="1" applyFont="1" applyFill="1" applyBorder="1" applyAlignment="1" applyProtection="1">
      <alignment horizontal="left" vertical="center" wrapText="1"/>
    </xf>
    <xf numFmtId="49" fontId="6" fillId="7" borderId="5" xfId="54" applyNumberFormat="1" applyFont="1" applyFill="1" applyBorder="1" applyAlignment="1" applyProtection="1">
      <alignment horizontal="center" vertical="center" wrapText="1"/>
    </xf>
    <xf numFmtId="0" fontId="6" fillId="0" borderId="16" xfId="54" applyNumberFormat="1" applyFont="1" applyFill="1" applyBorder="1" applyAlignment="1" applyProtection="1">
      <alignment horizontal="left" vertical="center" wrapText="1"/>
    </xf>
    <xf numFmtId="0" fontId="6" fillId="0" borderId="28" xfId="54" applyNumberFormat="1" applyFont="1" applyFill="1" applyBorder="1" applyAlignment="1" applyProtection="1">
      <alignment horizontal="left" vertical="center" wrapText="1"/>
    </xf>
    <xf numFmtId="0" fontId="6" fillId="0" borderId="26" xfId="54" applyNumberFormat="1" applyFont="1" applyFill="1" applyBorder="1" applyAlignment="1" applyProtection="1">
      <alignment horizontal="left" vertical="center" wrapText="1"/>
    </xf>
    <xf numFmtId="0" fontId="33" fillId="0" borderId="5" xfId="54" applyFont="1" applyFill="1" applyBorder="1" applyAlignment="1" applyProtection="1">
      <alignment horizontal="center" vertical="center" wrapText="1"/>
    </xf>
    <xf numFmtId="0" fontId="0" fillId="7" borderId="5" xfId="101" applyNumberFormat="1" applyFont="1" applyFill="1" applyBorder="1" applyAlignment="1" applyProtection="1">
      <alignment horizontal="center" vertical="center" wrapText="1"/>
    </xf>
    <xf numFmtId="0" fontId="29" fillId="7" borderId="0" xfId="33" applyNumberFormat="1" applyFont="1" applyFill="1" applyBorder="1" applyAlignment="1" applyProtection="1">
      <alignment horizontal="center" vertical="center" wrapText="1"/>
    </xf>
    <xf numFmtId="0" fontId="6" fillId="8" borderId="5" xfId="47" applyNumberFormat="1" applyFont="1" applyFill="1" applyBorder="1" applyAlignment="1" applyProtection="1">
      <alignment horizontal="left" vertical="center" wrapText="1"/>
    </xf>
    <xf numFmtId="0" fontId="6" fillId="8" borderId="5" xfId="54" applyNumberFormat="1" applyFont="1" applyFill="1" applyBorder="1" applyAlignment="1" applyProtection="1">
      <alignment horizontal="left" vertical="center" wrapText="1"/>
    </xf>
    <xf numFmtId="0" fontId="6" fillId="7" borderId="5" xfId="54" applyNumberFormat="1" applyFont="1" applyFill="1" applyBorder="1" applyAlignment="1" applyProtection="1">
      <alignment horizontal="left" vertical="center" wrapText="1"/>
    </xf>
    <xf numFmtId="49" fontId="6" fillId="2" borderId="5" xfId="54" applyNumberFormat="1" applyFont="1" applyFill="1" applyBorder="1" applyAlignment="1" applyProtection="1">
      <alignment horizontal="left" vertical="center" wrapText="1" indent="4"/>
      <protection locked="0"/>
    </xf>
    <xf numFmtId="0" fontId="6" fillId="7" borderId="5" xfId="54" applyFont="1" applyFill="1" applyBorder="1" applyAlignment="1" applyProtection="1">
      <alignment horizontal="center" vertical="center"/>
    </xf>
    <xf numFmtId="0" fontId="0" fillId="0" borderId="5" xfId="54" applyFont="1" applyFill="1" applyBorder="1" applyAlignment="1" applyProtection="1">
      <alignment horizontal="left" vertical="center" wrapText="1"/>
    </xf>
    <xf numFmtId="0" fontId="32" fillId="7" borderId="20" xfId="54" applyFont="1" applyFill="1" applyBorder="1" applyAlignment="1" applyProtection="1">
      <alignment horizontal="center" vertical="top" wrapText="1"/>
    </xf>
    <xf numFmtId="49" fontId="0" fillId="7" borderId="16" xfId="54" applyNumberFormat="1" applyFont="1" applyFill="1" applyBorder="1" applyAlignment="1" applyProtection="1">
      <alignment horizontal="center" vertical="center" wrapText="1"/>
    </xf>
    <xf numFmtId="49" fontId="0" fillId="7" borderId="28" xfId="54" applyNumberFormat="1" applyFont="1" applyFill="1" applyBorder="1" applyAlignment="1" applyProtection="1">
      <alignment horizontal="center" vertical="center" wrapText="1"/>
    </xf>
    <xf numFmtId="49" fontId="0" fillId="7" borderId="26" xfId="54" applyNumberFormat="1" applyFont="1" applyFill="1" applyBorder="1" applyAlignment="1" applyProtection="1">
      <alignment horizontal="center" vertical="center" wrapText="1"/>
    </xf>
    <xf numFmtId="0" fontId="0" fillId="8" borderId="5" xfId="30" applyNumberFormat="1" applyFont="1" applyFill="1" applyBorder="1" applyAlignment="1" applyProtection="1">
      <alignment horizontal="left" vertical="center" wrapText="1" indent="1"/>
    </xf>
    <xf numFmtId="0" fontId="0" fillId="8" borderId="5" xfId="54" applyFont="1" applyFill="1" applyBorder="1" applyAlignment="1" applyProtection="1">
      <alignment horizontal="left" vertical="center" wrapText="1" indent="1"/>
    </xf>
    <xf numFmtId="0" fontId="0" fillId="0" borderId="13" xfId="54" applyFont="1" applyFill="1" applyBorder="1" applyAlignment="1" applyProtection="1">
      <alignment horizontal="center" vertical="center" wrapText="1"/>
    </xf>
    <xf numFmtId="0" fontId="0" fillId="0" borderId="14" xfId="54" applyFont="1" applyFill="1" applyBorder="1" applyAlignment="1" applyProtection="1">
      <alignment horizontal="center" vertical="center" wrapText="1"/>
    </xf>
    <xf numFmtId="49" fontId="0" fillId="7" borderId="5" xfId="54" applyNumberFormat="1" applyFont="1" applyFill="1" applyBorder="1" applyAlignment="1" applyProtection="1">
      <alignment horizontal="center" vertical="center" wrapText="1"/>
    </xf>
    <xf numFmtId="0" fontId="0" fillId="0" borderId="16" xfId="33" applyFont="1" applyFill="1" applyBorder="1" applyAlignment="1" applyProtection="1">
      <alignment horizontal="center" vertical="center" wrapText="1"/>
    </xf>
    <xf numFmtId="0" fontId="0" fillId="0" borderId="26" xfId="33" applyFont="1" applyFill="1" applyBorder="1" applyAlignment="1" applyProtection="1">
      <alignment horizontal="center" vertical="center" wrapText="1"/>
    </xf>
    <xf numFmtId="0" fontId="0" fillId="0" borderId="13" xfId="33" applyFont="1" applyFill="1" applyBorder="1" applyAlignment="1" applyProtection="1">
      <alignment horizontal="center" vertical="center" wrapText="1"/>
    </xf>
    <xf numFmtId="0" fontId="0" fillId="0" borderId="14" xfId="33" applyFont="1" applyFill="1" applyBorder="1" applyAlignment="1" applyProtection="1">
      <alignment horizontal="center" vertical="center" wrapText="1"/>
    </xf>
    <xf numFmtId="49" fontId="29" fillId="7" borderId="15" xfId="33" applyNumberFormat="1" applyFont="1" applyFill="1" applyBorder="1" applyAlignment="1" applyProtection="1">
      <alignment horizontal="center" vertical="center" wrapText="1"/>
    </xf>
    <xf numFmtId="0" fontId="37" fillId="0" borderId="5" xfId="54" applyFont="1" applyFill="1" applyBorder="1" applyAlignment="1" applyProtection="1">
      <alignment horizontal="left" vertical="center" wrapText="1"/>
    </xf>
    <xf numFmtId="0" fontId="0" fillId="0" borderId="28" xfId="54" applyFont="1" applyFill="1" applyBorder="1" applyAlignment="1" applyProtection="1">
      <alignment horizontal="left" vertical="center" wrapText="1"/>
    </xf>
    <xf numFmtId="0" fontId="37" fillId="0" borderId="28" xfId="54" applyFont="1" applyFill="1" applyBorder="1" applyAlignment="1" applyProtection="1">
      <alignment horizontal="left" vertical="center" wrapText="1"/>
    </xf>
    <xf numFmtId="0" fontId="37" fillId="0" borderId="26" xfId="54" applyFont="1" applyFill="1" applyBorder="1" applyAlignment="1" applyProtection="1">
      <alignment horizontal="left" vertical="center" wrapText="1"/>
    </xf>
    <xf numFmtId="0" fontId="6" fillId="7" borderId="13" xfId="54" applyFont="1" applyFill="1" applyBorder="1" applyAlignment="1" applyProtection="1">
      <alignment horizontal="center" vertical="center" wrapText="1"/>
    </xf>
    <xf numFmtId="0" fontId="6" fillId="7" borderId="15" xfId="54" applyFont="1" applyFill="1" applyBorder="1" applyAlignment="1" applyProtection="1">
      <alignment horizontal="center" vertical="center" wrapText="1"/>
    </xf>
    <xf numFmtId="0" fontId="6" fillId="7" borderId="14" xfId="54" applyFont="1" applyFill="1" applyBorder="1" applyAlignment="1" applyProtection="1">
      <alignment horizontal="center" vertical="center" wrapText="1"/>
    </xf>
    <xf numFmtId="0" fontId="18" fillId="0" borderId="15" xfId="32" applyFont="1" applyFill="1" applyBorder="1" applyAlignment="1" applyProtection="1">
      <alignment horizontal="left" vertical="center" wrapText="1" indent="1"/>
    </xf>
    <xf numFmtId="49" fontId="6" fillId="0" borderId="0" xfId="41" applyBorder="1" applyAlignment="1" applyProtection="1">
      <alignment horizontal="left" vertical="top" wrapText="1"/>
    </xf>
    <xf numFmtId="0" fontId="6" fillId="7" borderId="5" xfId="48" applyNumberFormat="1" applyFont="1" applyFill="1" applyBorder="1" applyAlignment="1" applyProtection="1">
      <alignment horizontal="center" vertical="center" wrapText="1"/>
    </xf>
    <xf numFmtId="49" fontId="6" fillId="0" borderId="0" xfId="41" applyFont="1" applyAlignment="1">
      <alignment horizontal="left" vertical="top" wrapText="1"/>
    </xf>
    <xf numFmtId="49" fontId="0" fillId="12" borderId="15" xfId="0" applyFont="1" applyFill="1" applyBorder="1" applyAlignment="1">
      <alignment horizontal="left" vertical="center" indent="1"/>
    </xf>
    <xf numFmtId="4" fontId="6" fillId="8" borderId="13" xfId="30" applyNumberFormat="1" applyFont="1" applyFill="1" applyBorder="1" applyAlignment="1" applyProtection="1">
      <alignment horizontal="left" vertical="center" wrapText="1"/>
    </xf>
    <xf numFmtId="4" fontId="6" fillId="8" borderId="15" xfId="30" applyNumberFormat="1" applyFont="1" applyFill="1" applyBorder="1" applyAlignment="1" applyProtection="1">
      <alignment horizontal="left" vertical="center" wrapText="1"/>
    </xf>
    <xf numFmtId="4" fontId="6" fillId="8" borderId="14" xfId="30" applyNumberFormat="1" applyFont="1" applyFill="1" applyBorder="1" applyAlignment="1" applyProtection="1">
      <alignment horizontal="left" vertical="center" wrapText="1"/>
    </xf>
    <xf numFmtId="0" fontId="6" fillId="8" borderId="13" xfId="54" applyNumberFormat="1" applyFont="1" applyFill="1" applyBorder="1" applyAlignment="1" applyProtection="1">
      <alignment horizontal="left" vertical="center" wrapText="1"/>
    </xf>
    <xf numFmtId="0" fontId="6" fillId="8" borderId="15" xfId="54" applyNumberFormat="1" applyFont="1" applyFill="1" applyBorder="1" applyAlignment="1" applyProtection="1">
      <alignment horizontal="left" vertical="center" wrapText="1"/>
    </xf>
    <xf numFmtId="0" fontId="6" fillId="8" borderId="14" xfId="54" applyNumberFormat="1" applyFont="1" applyFill="1" applyBorder="1" applyAlignment="1" applyProtection="1">
      <alignment horizontal="left" vertical="center" wrapText="1"/>
    </xf>
    <xf numFmtId="0" fontId="6" fillId="8" borderId="13" xfId="53" applyNumberFormat="1" applyFont="1" applyFill="1" applyBorder="1" applyAlignment="1" applyProtection="1">
      <alignment horizontal="left" vertical="center" wrapText="1"/>
    </xf>
    <xf numFmtId="0" fontId="6" fillId="8" borderId="15" xfId="53" applyNumberFormat="1" applyFont="1" applyFill="1" applyBorder="1" applyAlignment="1" applyProtection="1">
      <alignment horizontal="left" vertical="center" wrapText="1"/>
    </xf>
    <xf numFmtId="0" fontId="6" fillId="8" borderId="14" xfId="53" applyNumberFormat="1" applyFont="1" applyFill="1" applyBorder="1" applyAlignment="1" applyProtection="1">
      <alignment horizontal="left" vertical="center" wrapText="1"/>
    </xf>
    <xf numFmtId="49" fontId="6" fillId="11" borderId="13" xfId="53" applyNumberFormat="1" applyFont="1" applyFill="1" applyBorder="1" applyAlignment="1" applyProtection="1">
      <alignment horizontal="center" vertical="center" wrapText="1"/>
    </xf>
    <xf numFmtId="0" fontId="6" fillId="0" borderId="13" xfId="54" applyNumberFormat="1" applyFont="1" applyFill="1" applyBorder="1" applyAlignment="1" applyProtection="1">
      <alignment horizontal="left" vertical="center" wrapText="1"/>
    </xf>
    <xf numFmtId="49" fontId="6" fillId="7" borderId="16" xfId="54" applyNumberFormat="1" applyFont="1" applyFill="1" applyBorder="1" applyAlignment="1" applyProtection="1">
      <alignment horizontal="center" vertical="center" wrapText="1"/>
    </xf>
    <xf numFmtId="49" fontId="6" fillId="7" borderId="26" xfId="54" applyNumberFormat="1" applyFont="1" applyFill="1" applyBorder="1" applyAlignment="1" applyProtection="1">
      <alignment horizontal="center" vertical="center" wrapText="1"/>
    </xf>
    <xf numFmtId="0" fontId="6" fillId="0" borderId="5" xfId="54" applyNumberFormat="1" applyFont="1" applyFill="1" applyBorder="1" applyAlignment="1" applyProtection="1">
      <alignment horizontal="left" vertical="center" wrapText="1"/>
    </xf>
    <xf numFmtId="0" fontId="6" fillId="0" borderId="15" xfId="54" applyNumberFormat="1" applyFont="1" applyFill="1" applyBorder="1" applyAlignment="1" applyProtection="1">
      <alignment horizontal="left" vertical="center" wrapText="1"/>
    </xf>
    <xf numFmtId="0" fontId="6" fillId="0" borderId="14" xfId="54" applyNumberFormat="1" applyFont="1" applyFill="1" applyBorder="1" applyAlignment="1" applyProtection="1">
      <alignment horizontal="left" vertical="center" wrapText="1"/>
    </xf>
    <xf numFmtId="0" fontId="0" fillId="0" borderId="5" xfId="0" applyNumberFormat="1" applyFill="1" applyBorder="1" applyAlignment="1" applyProtection="1">
      <alignment horizontal="center" vertical="center"/>
    </xf>
    <xf numFmtId="49" fontId="6" fillId="2" borderId="5" xfId="33" applyNumberFormat="1" applyFont="1" applyFill="1" applyBorder="1" applyAlignment="1" applyProtection="1">
      <alignment horizontal="left" vertical="center" wrapText="1"/>
      <protection locked="0"/>
    </xf>
    <xf numFmtId="49" fontId="0" fillId="2" borderId="5" xfId="0" applyFill="1" applyBorder="1" applyAlignment="1" applyProtection="1">
      <alignment horizontal="left" vertical="top"/>
      <protection locked="0"/>
    </xf>
    <xf numFmtId="0" fontId="0" fillId="7" borderId="5" xfId="37" applyNumberFormat="1" applyFont="1" applyFill="1" applyBorder="1" applyAlignment="1" applyProtection="1">
      <alignment horizontal="center" vertical="center" wrapText="1"/>
    </xf>
    <xf numFmtId="0" fontId="0" fillId="9" borderId="5" xfId="0" applyNumberFormat="1" applyFill="1" applyBorder="1" applyAlignment="1" applyProtection="1">
      <alignment horizontal="left" vertical="center" wrapText="1"/>
      <protection locked="0"/>
    </xf>
    <xf numFmtId="49" fontId="0" fillId="9" borderId="5" xfId="0" applyNumberFormat="1" applyFill="1" applyBorder="1" applyAlignment="1" applyProtection="1">
      <alignment horizontal="left" vertical="center" wrapText="1"/>
      <protection locked="0"/>
    </xf>
    <xf numFmtId="0" fontId="6" fillId="9" borderId="5" xfId="33" applyNumberFormat="1" applyFont="1" applyFill="1" applyBorder="1" applyAlignment="1" applyProtection="1">
      <alignment horizontal="left" vertical="center" wrapText="1"/>
      <protection locked="0"/>
    </xf>
    <xf numFmtId="49" fontId="0" fillId="0" borderId="5" xfId="0" applyBorder="1" applyAlignment="1">
      <alignment horizontal="left" vertical="top"/>
    </xf>
    <xf numFmtId="0" fontId="6" fillId="11" borderId="5" xfId="53" applyNumberFormat="1" applyFont="1" applyFill="1" applyBorder="1" applyAlignment="1" applyProtection="1">
      <alignment horizontal="left" vertical="center" wrapText="1"/>
    </xf>
    <xf numFmtId="49" fontId="0" fillId="11" borderId="5" xfId="0" applyFill="1" applyBorder="1" applyAlignment="1" applyProtection="1">
      <alignment horizontal="left" vertical="top"/>
    </xf>
    <xf numFmtId="0" fontId="6" fillId="0" borderId="5" xfId="33" applyNumberFormat="1" applyFont="1" applyFill="1" applyBorder="1" applyAlignment="1" applyProtection="1">
      <alignment horizontal="left" vertical="center" wrapText="1"/>
    </xf>
    <xf numFmtId="0" fontId="6" fillId="0" borderId="5" xfId="53" applyNumberFormat="1" applyFont="1" applyFill="1" applyBorder="1" applyAlignment="1" applyProtection="1">
      <alignment horizontal="left" vertical="center" wrapText="1"/>
    </xf>
    <xf numFmtId="0" fontId="6" fillId="11" borderId="5" xfId="53" applyNumberFormat="1" applyFont="1" applyFill="1" applyBorder="1" applyAlignment="1" applyProtection="1">
      <alignment horizontal="center" vertical="center" wrapText="1"/>
    </xf>
    <xf numFmtId="0" fontId="6" fillId="0" borderId="5" xfId="53" applyNumberFormat="1" applyFont="1" applyFill="1" applyBorder="1" applyAlignment="1" applyProtection="1">
      <alignment horizontal="center" vertical="center" wrapText="1"/>
    </xf>
    <xf numFmtId="0" fontId="6" fillId="7" borderId="0" xfId="54" applyFont="1" applyFill="1" applyBorder="1" applyAlignment="1" applyProtection="1">
      <alignment horizontal="center" vertical="center" wrapText="1"/>
    </xf>
    <xf numFmtId="0" fontId="29" fillId="7" borderId="17" xfId="33" applyNumberFormat="1" applyFont="1" applyFill="1" applyBorder="1" applyAlignment="1" applyProtection="1">
      <alignment horizontal="center" vertical="center" wrapText="1"/>
    </xf>
    <xf numFmtId="0" fontId="29" fillId="0" borderId="20" xfId="54" applyFont="1" applyFill="1" applyBorder="1" applyAlignment="1" applyProtection="1">
      <alignment horizontal="center" vertical="top" wrapText="1"/>
    </xf>
    <xf numFmtId="0" fontId="29" fillId="0" borderId="0" xfId="54" applyFont="1" applyFill="1" applyBorder="1" applyAlignment="1" applyProtection="1">
      <alignment horizontal="center" vertical="top" wrapText="1"/>
    </xf>
    <xf numFmtId="14" fontId="49" fillId="0" borderId="5" xfId="53" applyNumberFormat="1" applyFont="1" applyFill="1" applyBorder="1" applyAlignment="1" applyProtection="1">
      <alignment horizontal="center" vertical="center" wrapText="1"/>
    </xf>
    <xf numFmtId="0" fontId="33" fillId="0" borderId="21" xfId="54" applyFont="1" applyFill="1" applyBorder="1" applyAlignment="1" applyProtection="1">
      <alignment horizontal="center" vertical="center" wrapText="1"/>
    </xf>
    <xf numFmtId="0" fontId="33" fillId="0" borderId="18" xfId="54" applyFont="1" applyFill="1" applyBorder="1" applyAlignment="1" applyProtection="1">
      <alignment horizontal="center" vertical="center" wrapText="1"/>
    </xf>
    <xf numFmtId="0" fontId="6" fillId="8" borderId="13" xfId="47" applyNumberFormat="1" applyFont="1" applyFill="1" applyBorder="1" applyAlignment="1" applyProtection="1">
      <alignment horizontal="left" vertical="center" wrapText="1"/>
    </xf>
    <xf numFmtId="0" fontId="6" fillId="8" borderId="15" xfId="47" applyNumberFormat="1" applyFont="1" applyFill="1" applyBorder="1" applyAlignment="1" applyProtection="1">
      <alignment horizontal="left" vertical="center" wrapText="1"/>
    </xf>
    <xf numFmtId="0" fontId="6" fillId="8" borderId="14" xfId="47" applyNumberFormat="1" applyFont="1" applyFill="1" applyBorder="1" applyAlignment="1" applyProtection="1">
      <alignment horizontal="left" vertical="center" wrapText="1"/>
    </xf>
    <xf numFmtId="0" fontId="8" fillId="10" borderId="5" xfId="0" applyNumberFormat="1" applyFont="1" applyFill="1" applyBorder="1" applyAlignment="1" applyProtection="1">
      <alignment horizontal="center" vertical="center" wrapText="1"/>
    </xf>
  </cellXfs>
  <cellStyles count="102">
    <cellStyle name=" 1" xfId="1"/>
    <cellStyle name=" 1 2" xfId="2"/>
    <cellStyle name=" 1_Stage1" xfId="3"/>
    <cellStyle name="_Model_RAB Мой_PR.PROG.WARM.NOTCOMBI.2012.2.16_v1.4(04.04.11) " xfId="4"/>
    <cellStyle name="_Model_RAB Мой_Книга2_PR.PROG.WARM.NOTCOMBI.2012.2.16_v1.4(04.04.11) " xfId="5"/>
    <cellStyle name="_Model_RAB_MRSK_svod_PR.PROG.WARM.NOTCOMBI.2012.2.16_v1.4(04.04.11) " xfId="6"/>
    <cellStyle name="_Model_RAB_MRSK_svod_Книга2_PR.PROG.WARM.NOTCOMBI.2012.2.16_v1.4(04.04.11) " xfId="7"/>
    <cellStyle name="_МОДЕЛЬ_1 (2)_PR.PROG.WARM.NOTCOMBI.2012.2.16_v1.4(04.04.11) " xfId="8"/>
    <cellStyle name="_МОДЕЛЬ_1 (2)_Книга2_PR.PROG.WARM.NOTCOMBI.2012.2.16_v1.4(04.04.11) " xfId="9"/>
    <cellStyle name="_пр 5 тариф RAB_PR.PROG.WARM.NOTCOMBI.2012.2.16_v1.4(04.04.11) " xfId="10"/>
    <cellStyle name="_пр 5 тариф RAB_Книга2_PR.PROG.WARM.NOTCOMBI.2012.2.16_v1.4(04.04.11) " xfId="11"/>
    <cellStyle name="_Расчет RAB_22072008_PR.PROG.WARM.NOTCOMBI.2012.2.16_v1.4(04.04.11) " xfId="12"/>
    <cellStyle name="_Расчет RAB_22072008_Книга2_PR.PROG.WARM.NOTCOMBI.2012.2.16_v1.4(04.04.11) " xfId="13"/>
    <cellStyle name="_Расчет RAB_Лен и МОЭСК_с 2010 года_14.04.2009_со сглаж_version 3.0_без ФСК_PR.PROG.WARM.NOTCOMBI.2012.2.16_v1.4(04.04.11) " xfId="14"/>
    <cellStyle name="_Расчет RAB_Лен и МОЭСК_с 2010 года_14.04.2009_со сглаж_version 3.0_без ФСК_Книга2_PR.PROG.WARM.NOTCOMBI.2012.2.16_v1.4(04.04.11) " xfId="15"/>
    <cellStyle name="20% — акцент1" xfId="73" builtinId="30" hidden="1"/>
    <cellStyle name="20% — акцент2" xfId="77" builtinId="34" hidden="1"/>
    <cellStyle name="20% — акцент3" xfId="81" builtinId="38" hidden="1"/>
    <cellStyle name="20% — акцент4" xfId="85" builtinId="42" hidden="1"/>
    <cellStyle name="20% — акцент5" xfId="89" builtinId="46" hidden="1"/>
    <cellStyle name="20% — акцент6" xfId="93" builtinId="50" hidden="1"/>
    <cellStyle name="40% — акцент1" xfId="74" builtinId="31" hidden="1"/>
    <cellStyle name="40% — акцент2" xfId="78" builtinId="35" hidden="1"/>
    <cellStyle name="40% — акцент3" xfId="82" builtinId="39" hidden="1"/>
    <cellStyle name="40% — акцент4" xfId="86" builtinId="43" hidden="1"/>
    <cellStyle name="40% — акцент5" xfId="90" builtinId="47" hidden="1"/>
    <cellStyle name="40% — акцент6" xfId="94" builtinId="51" hidden="1"/>
    <cellStyle name="60% — акцент1" xfId="75" builtinId="32" hidden="1"/>
    <cellStyle name="60% — акцент2" xfId="79" builtinId="36" hidden="1"/>
    <cellStyle name="60% — акцент3" xfId="83" builtinId="40" hidden="1"/>
    <cellStyle name="60% — акцент4" xfId="87" builtinId="44" hidden="1"/>
    <cellStyle name="60% — акцент5" xfId="91" builtinId="48" hidden="1"/>
    <cellStyle name="60% — акцент6" xfId="95" builtinId="52" hidden="1"/>
    <cellStyle name="Currency [0]" xfId="16"/>
    <cellStyle name="currency1" xfId="17"/>
    <cellStyle name="Currency2" xfId="18"/>
    <cellStyle name="currency3" xfId="19"/>
    <cellStyle name="currency4" xfId="20"/>
    <cellStyle name="Followed Hyperlink" xfId="21"/>
    <cellStyle name="Header 3" xfId="22"/>
    <cellStyle name="Hyperlink" xfId="23"/>
    <cellStyle name="normal" xfId="24"/>
    <cellStyle name="Normal1" xfId="25"/>
    <cellStyle name="Normal2" xfId="26"/>
    <cellStyle name="Percent1" xfId="27"/>
    <cellStyle name="Title 4" xfId="28"/>
    <cellStyle name="Акцент1" xfId="72" builtinId="29" hidden="1"/>
    <cellStyle name="Акцент2" xfId="76" builtinId="33" hidden="1"/>
    <cellStyle name="Акцент3" xfId="80" builtinId="37" hidden="1"/>
    <cellStyle name="Акцент4" xfId="84" builtinId="41" hidden="1"/>
    <cellStyle name="Акцент5" xfId="88" builtinId="45" hidden="1"/>
    <cellStyle name="Акцент6" xfId="92" builtinId="49" hidden="1"/>
    <cellStyle name="Ввод " xfId="29" builtinId="20" customBuiltin="1"/>
    <cellStyle name="Вывод" xfId="64" builtinId="21" hidden="1"/>
    <cellStyle name="Вычисление" xfId="65" builtinId="22" hidden="1"/>
    <cellStyle name="Гиперссылка" xfId="30" builtinId="8" customBuiltin="1"/>
    <cellStyle name="Гиперссылка 2 2" xfId="31"/>
    <cellStyle name="Денежный" xfId="98" builtinId="4" hidden="1"/>
    <cellStyle name="Денежный [0]" xfId="99" builtinId="7" hidden="1"/>
    <cellStyle name="Заголовок" xfId="32"/>
    <cellStyle name="Заголовок 1" xfId="57" builtinId="16" hidden="1"/>
    <cellStyle name="Заголовок 2" xfId="58" builtinId="17" hidden="1"/>
    <cellStyle name="Заголовок 3" xfId="59" builtinId="18" hidden="1"/>
    <cellStyle name="Заголовок 4" xfId="60" builtinId="19" hidden="1"/>
    <cellStyle name="ЗаголовокСтолбца" xfId="33"/>
    <cellStyle name="Значение" xfId="34"/>
    <cellStyle name="Итог" xfId="71" builtinId="25" hidden="1"/>
    <cellStyle name="Контрольная ячейка" xfId="67" builtinId="23" hidden="1"/>
    <cellStyle name="Название" xfId="56" builtinId="15" hidden="1"/>
    <cellStyle name="Нейтральный" xfId="63" builtinId="28" hidden="1"/>
    <cellStyle name="Обычный" xfId="0" builtinId="0" customBuiltin="1"/>
    <cellStyle name="Обычный 10" xfId="35"/>
    <cellStyle name="Обычный 12 2" xfId="36"/>
    <cellStyle name="Обычный 14" xfId="37"/>
    <cellStyle name="Обычный 14 6" xfId="101"/>
    <cellStyle name="Обычный 15" xfId="38"/>
    <cellStyle name="Обычный 2" xfId="39"/>
    <cellStyle name="Обычный 2 2" xfId="40"/>
    <cellStyle name="Обычный 3" xfId="41"/>
    <cellStyle name="Обычный 3 2" xfId="42"/>
    <cellStyle name="Обычный 3 3" xfId="43"/>
    <cellStyle name="Обычный 4" xfId="44"/>
    <cellStyle name="Обычный_BALANCE.WARM.2007YEAR(FACT)" xfId="45"/>
    <cellStyle name="Обычный_INVEST.WARM.PLAN.4.78(v0.1)" xfId="46"/>
    <cellStyle name="Обычный_JKH.OPEN.INFO.HVS(v3.5)_цены161210" xfId="47"/>
    <cellStyle name="Обычный_JKH.OPEN.INFO.PRICE.VO_v4.0(10.02.11)" xfId="48"/>
    <cellStyle name="Обычный_MINENERGO.340.PRIL79(v0.1)" xfId="49"/>
    <cellStyle name="Обычный_PREDEL.JKH.2010(v1.3)" xfId="50"/>
    <cellStyle name="Обычный_razrabotka_sablonov_po_WKU" xfId="51"/>
    <cellStyle name="Обычный_SIMPLE_1_massive2" xfId="52"/>
    <cellStyle name="Обычный_ЖКУ_проект3" xfId="53"/>
    <cellStyle name="Обычный_Мониторинг инвестиций" xfId="54"/>
    <cellStyle name="Обычный_Шаблон по источникам для Модуля Реестр (2)" xfId="55"/>
    <cellStyle name="Плохой" xfId="62" builtinId="27" hidden="1"/>
    <cellStyle name="Пояснение" xfId="70" builtinId="53" hidden="1"/>
    <cellStyle name="Примечание" xfId="69" builtinId="10" hidden="1"/>
    <cellStyle name="Процентный" xfId="100" builtinId="5" hidden="1"/>
    <cellStyle name="Связанная ячейка" xfId="66" builtinId="24" hidden="1"/>
    <cellStyle name="Текст предупреждения" xfId="68" builtinId="11" hidden="1"/>
    <cellStyle name="Финансовый" xfId="96" builtinId="3" hidden="1"/>
    <cellStyle name="Финансовый [0]" xfId="97" builtinId="6" hidden="1"/>
    <cellStyle name="Хороший" xfId="61" builtinId="26" hidden="1"/>
  </cellStyles>
  <dxfs count="0"/>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CC0000"/>
      <rgbColor rgb="00000000"/>
      <rgbColor rgb="000000FF"/>
      <rgbColor rgb="00FFFF00"/>
      <rgbColor rgb="00FF00FF"/>
      <rgbColor rgb="0000FFFF"/>
      <rgbColor rgb="00800000"/>
      <rgbColor rgb="00008000"/>
      <rgbColor rgb="00000080"/>
      <rgbColor rgb="00808000"/>
      <rgbColor rgb="00800080"/>
      <rgbColor rgb="00008080"/>
      <rgbColor rgb="00C0C0C0"/>
      <rgbColor rgb="00BCBCBC"/>
      <rgbColor rgb="009999FF"/>
      <rgbColor rgb="00993366"/>
      <rgbColor rgb="00FFFFCC"/>
      <rgbColor rgb="00CCFFFF"/>
      <rgbColor rgb="00660066"/>
      <rgbColor rgb="00FFB7B7"/>
      <rgbColor rgb="000066CC"/>
      <rgbColor rgb="00CCCCFF"/>
      <rgbColor rgb="00000080"/>
      <rgbColor rgb="00FF00FF"/>
      <rgbColor rgb="00FFFF00"/>
      <rgbColor rgb="0000FFFF"/>
      <rgbColor rgb="00800080"/>
      <rgbColor rgb="00800000"/>
      <rgbColor rgb="00008080"/>
      <rgbColor rgb="000000FF"/>
      <rgbColor rgb="0000CCFF"/>
      <rgbColor rgb="00E3FAFD"/>
      <rgbColor rgb="00D7EAD3"/>
      <rgbColor rgb="00FFFFC0"/>
      <rgbColor rgb="00B7E4FF"/>
      <rgbColor rgb="00FFCCFF"/>
      <rgbColor rgb="00CC99FF"/>
      <rgbColor rgb="00FFCC99"/>
      <rgbColor rgb="003366FF"/>
      <rgbColor rgb="0033CCCC"/>
      <rgbColor rgb="0099CC00"/>
      <rgbColor rgb="00FFCC00"/>
      <rgbColor rgb="00FF9900"/>
      <rgbColor rgb="00FF6600"/>
      <rgbColor rgb="00666699"/>
      <rgbColor rgb="00BCBCBC"/>
      <rgbColor rgb="00003366"/>
      <rgbColor rgb="00339966"/>
      <rgbColor rgb="00003300"/>
      <rgbColor rgb="00333300"/>
      <rgbColor rgb="00993300"/>
      <rgbColor rgb="00993366"/>
      <rgbColor rgb="00000080"/>
      <rgbColor rgb="00333333"/>
    </indexedColors>
    <mruColors>
      <color rgb="FFEAEB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calcChain" Target="calcChain.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drawings/_rels/drawing1.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1.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4.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5.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8.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png"/><Relationship Id="rId1" Type="http://schemas.openxmlformats.org/officeDocument/2006/relationships/image" Target="../media/image16.png"/></Relationships>
</file>

<file path=xl/drawings/_rels/drawing30.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31.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32.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3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8.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8.png"/></Relationships>
</file>

<file path=xl/drawings/_rels/drawing4.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6.png"/></Relationships>
</file>

<file path=xl/drawings/_rels/drawing5.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6.png"/><Relationship Id="rId1" Type="http://schemas.openxmlformats.org/officeDocument/2006/relationships/image" Target="../media/image18.png"/><Relationship Id="rId4" Type="http://schemas.openxmlformats.org/officeDocument/2006/relationships/image" Target="../media/image20.png"/></Relationships>
</file>

<file path=xl/drawings/_rels/drawing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1</xdr:col>
      <xdr:colOff>0</xdr:colOff>
      <xdr:row>18</xdr:row>
      <xdr:rowOff>482600</xdr:rowOff>
    </xdr:from>
    <xdr:to>
      <xdr:col>3</xdr:col>
      <xdr:colOff>0</xdr:colOff>
      <xdr:row>113</xdr:row>
      <xdr:rowOff>3175</xdr:rowOff>
    </xdr:to>
    <xdr:sp macro="[0]!Instruction.BlockClick" textlink="">
      <xdr:nvSpPr>
        <xdr:cNvPr id="2" name="InstrBlock_8">
          <a:extLst>
            <a:ext uri="{FF2B5EF4-FFF2-40B4-BE49-F238E27FC236}">
              <a16:creationId xmlns:a16="http://schemas.microsoft.com/office/drawing/2014/main" id="{00000000-0008-0000-0100-000002000000}"/>
            </a:ext>
          </a:extLst>
        </xdr:cNvPr>
        <xdr:cNvSpPr txBox="1">
          <a:spLocks noChangeArrowheads="1"/>
        </xdr:cNvSpPr>
      </xdr:nvSpPr>
      <xdr:spPr bwMode="auto">
        <a:xfrm>
          <a:off x="219075" y="43021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Обновление</a:t>
          </a:r>
        </a:p>
      </xdr:txBody>
    </xdr:sp>
    <xdr:clientData/>
  </xdr:twoCellAnchor>
  <xdr:twoCellAnchor editAs="absolute">
    <xdr:from>
      <xdr:col>1</xdr:col>
      <xdr:colOff>0</xdr:colOff>
      <xdr:row>18</xdr:row>
      <xdr:rowOff>19050</xdr:rowOff>
    </xdr:from>
    <xdr:to>
      <xdr:col>3</xdr:col>
      <xdr:colOff>0</xdr:colOff>
      <xdr:row>18</xdr:row>
      <xdr:rowOff>482600</xdr:rowOff>
    </xdr:to>
    <xdr:sp macro="[0]!Instruction.BlockClick" textlink="">
      <xdr:nvSpPr>
        <xdr:cNvPr id="3" name="InstrBlock_7">
          <a:extLst>
            <a:ext uri="{FF2B5EF4-FFF2-40B4-BE49-F238E27FC236}">
              <a16:creationId xmlns:a16="http://schemas.microsoft.com/office/drawing/2014/main" id="{00000000-0008-0000-0100-000003000000}"/>
            </a:ext>
          </a:extLst>
        </xdr:cNvPr>
        <xdr:cNvSpPr txBox="1">
          <a:spLocks noChangeArrowheads="1"/>
        </xdr:cNvSpPr>
      </xdr:nvSpPr>
      <xdr:spPr bwMode="auto">
        <a:xfrm>
          <a:off x="219075" y="383857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Консультации по работе с отчётом</a:t>
          </a:r>
        </a:p>
      </xdr:txBody>
    </xdr:sp>
    <xdr:clientData/>
  </xdr:twoCellAnchor>
  <xdr:twoCellAnchor editAs="absolute">
    <xdr:from>
      <xdr:col>1</xdr:col>
      <xdr:colOff>0</xdr:colOff>
      <xdr:row>15</xdr:row>
      <xdr:rowOff>127000</xdr:rowOff>
    </xdr:from>
    <xdr:to>
      <xdr:col>3</xdr:col>
      <xdr:colOff>0</xdr:colOff>
      <xdr:row>18</xdr:row>
      <xdr:rowOff>19050</xdr:rowOff>
    </xdr:to>
    <xdr:sp macro="[0]!Instruction.BlockClick" textlink="">
      <xdr:nvSpPr>
        <xdr:cNvPr id="4" name="InstrBlock_6">
          <a:extLst>
            <a:ext uri="{FF2B5EF4-FFF2-40B4-BE49-F238E27FC236}">
              <a16:creationId xmlns:a16="http://schemas.microsoft.com/office/drawing/2014/main" id="{00000000-0008-0000-0100-000004000000}"/>
            </a:ext>
          </a:extLst>
        </xdr:cNvPr>
        <xdr:cNvSpPr txBox="1">
          <a:spLocks noChangeArrowheads="1"/>
        </xdr:cNvSpPr>
      </xdr:nvSpPr>
      <xdr:spPr bwMode="auto">
        <a:xfrm>
          <a:off x="219075" y="33750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Методология заполнения</a:t>
          </a:r>
        </a:p>
      </xdr:txBody>
    </xdr:sp>
    <xdr:clientData/>
  </xdr:twoCellAnchor>
  <xdr:twoCellAnchor editAs="absolute">
    <xdr:from>
      <xdr:col>1</xdr:col>
      <xdr:colOff>0</xdr:colOff>
      <xdr:row>13</xdr:row>
      <xdr:rowOff>44450</xdr:rowOff>
    </xdr:from>
    <xdr:to>
      <xdr:col>3</xdr:col>
      <xdr:colOff>0</xdr:colOff>
      <xdr:row>15</xdr:row>
      <xdr:rowOff>127000</xdr:rowOff>
    </xdr:to>
    <xdr:sp macro="[0]!Instruction.BlockClick" textlink="">
      <xdr:nvSpPr>
        <xdr:cNvPr id="5" name="InstrBlock_5">
          <a:extLst>
            <a:ext uri="{FF2B5EF4-FFF2-40B4-BE49-F238E27FC236}">
              <a16:creationId xmlns:a16="http://schemas.microsoft.com/office/drawing/2014/main" id="{00000000-0008-0000-0100-000005000000}"/>
            </a:ext>
          </a:extLst>
        </xdr:cNvPr>
        <xdr:cNvSpPr txBox="1">
          <a:spLocks noChangeArrowheads="1"/>
        </xdr:cNvSpPr>
      </xdr:nvSpPr>
      <xdr:spPr bwMode="auto">
        <a:xfrm>
          <a:off x="219075" y="2911475"/>
          <a:ext cx="2066925" cy="463550"/>
        </a:xfrm>
        <a:prstGeom prst="rect">
          <a:avLst/>
        </a:prstGeom>
        <a:solidFill>
          <a:srgbClr val="F0F0F0"/>
        </a:solidFill>
        <a:ln w="9525">
          <a:solidFill>
            <a:srgbClr val="A6A6A6"/>
          </a:solidFill>
          <a:miter lim="800000"/>
          <a:headEnd/>
          <a:tailEnd/>
        </a:ln>
      </xdr:spPr>
      <xdr:txBody>
        <a:bodyPr vertOverflow="clip" wrap="square" lIns="468000" tIns="46800" rIns="0" bIns="46800" anchor="ctr" upright="1"/>
        <a:lstStyle/>
        <a:p>
          <a:pPr algn="l" rtl="0">
            <a:defRPr sz="1000"/>
          </a:pPr>
          <a:r>
            <a:rPr lang="ru-RU" sz="1000" b="0" i="0" u="none" strike="noStrike" baseline="0">
              <a:solidFill>
                <a:srgbClr val="000000"/>
              </a:solidFill>
              <a:latin typeface="Tahoma"/>
              <a:ea typeface="Tahoma"/>
              <a:cs typeface="Tahoma"/>
            </a:rPr>
            <a:t>Организационно-технические консультации</a:t>
          </a:r>
        </a:p>
      </xdr:txBody>
    </xdr:sp>
    <xdr:clientData/>
  </xdr:twoCellAnchor>
  <xdr:twoCellAnchor editAs="absolute">
    <xdr:from>
      <xdr:col>1</xdr:col>
      <xdr:colOff>0</xdr:colOff>
      <xdr:row>12</xdr:row>
      <xdr:rowOff>66675</xdr:rowOff>
    </xdr:from>
    <xdr:to>
      <xdr:col>3</xdr:col>
      <xdr:colOff>0</xdr:colOff>
      <xdr:row>13</xdr:row>
      <xdr:rowOff>44450</xdr:rowOff>
    </xdr:to>
    <xdr:sp macro="[0]!Instruction.BlockClick" textlink="">
      <xdr:nvSpPr>
        <xdr:cNvPr id="6" name="InstrBlock_4">
          <a:extLst>
            <a:ext uri="{FF2B5EF4-FFF2-40B4-BE49-F238E27FC236}">
              <a16:creationId xmlns:a16="http://schemas.microsoft.com/office/drawing/2014/main" id="{00000000-0008-0000-0100-000006000000}"/>
            </a:ext>
          </a:extLst>
        </xdr:cNvPr>
        <xdr:cNvSpPr txBox="1">
          <a:spLocks noChangeArrowheads="1"/>
        </xdr:cNvSpPr>
      </xdr:nvSpPr>
      <xdr:spPr bwMode="auto">
        <a:xfrm>
          <a:off x="219075" y="24479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Проверка отчёта</a:t>
          </a:r>
        </a:p>
      </xdr:txBody>
    </xdr:sp>
    <xdr:clientData/>
  </xdr:twoCellAnchor>
  <xdr:twoCellAnchor editAs="absolute">
    <xdr:from>
      <xdr:col>1</xdr:col>
      <xdr:colOff>0</xdr:colOff>
      <xdr:row>10</xdr:row>
      <xdr:rowOff>98425</xdr:rowOff>
    </xdr:from>
    <xdr:to>
      <xdr:col>3</xdr:col>
      <xdr:colOff>0</xdr:colOff>
      <xdr:row>12</xdr:row>
      <xdr:rowOff>66675</xdr:rowOff>
    </xdr:to>
    <xdr:sp macro="[0]!Instruction.BlockClick" textlink="">
      <xdr:nvSpPr>
        <xdr:cNvPr id="7" name="InstrBlock_3">
          <a:extLst>
            <a:ext uri="{FF2B5EF4-FFF2-40B4-BE49-F238E27FC236}">
              <a16:creationId xmlns:a16="http://schemas.microsoft.com/office/drawing/2014/main" id="{00000000-0008-0000-0100-000007000000}"/>
            </a:ext>
          </a:extLst>
        </xdr:cNvPr>
        <xdr:cNvSpPr txBox="1">
          <a:spLocks noChangeArrowheads="1"/>
        </xdr:cNvSpPr>
      </xdr:nvSpPr>
      <xdr:spPr bwMode="auto">
        <a:xfrm>
          <a:off x="219075" y="198437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Работа с реестрами</a:t>
          </a:r>
        </a:p>
      </xdr:txBody>
    </xdr:sp>
    <xdr:clientData/>
  </xdr:twoCellAnchor>
  <xdr:twoCellAnchor editAs="absolute">
    <xdr:from>
      <xdr:col>1</xdr:col>
      <xdr:colOff>0</xdr:colOff>
      <xdr:row>7</xdr:row>
      <xdr:rowOff>149225</xdr:rowOff>
    </xdr:from>
    <xdr:to>
      <xdr:col>3</xdr:col>
      <xdr:colOff>0</xdr:colOff>
      <xdr:row>10</xdr:row>
      <xdr:rowOff>98425</xdr:rowOff>
    </xdr:to>
    <xdr:sp macro="[0]!Instruction.BlockClick" textlink="">
      <xdr:nvSpPr>
        <xdr:cNvPr id="8" name="InstrBlock_2">
          <a:extLst>
            <a:ext uri="{FF2B5EF4-FFF2-40B4-BE49-F238E27FC236}">
              <a16:creationId xmlns:a16="http://schemas.microsoft.com/office/drawing/2014/main" id="{00000000-0008-0000-0100-000008000000}"/>
            </a:ext>
          </a:extLst>
        </xdr:cNvPr>
        <xdr:cNvSpPr txBox="1">
          <a:spLocks noChangeArrowheads="1"/>
        </xdr:cNvSpPr>
      </xdr:nvSpPr>
      <xdr:spPr bwMode="auto">
        <a:xfrm>
          <a:off x="219075" y="15208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Условные обозначения</a:t>
          </a:r>
        </a:p>
      </xdr:txBody>
    </xdr:sp>
    <xdr:clientData/>
  </xdr:twoCellAnchor>
  <xdr:twoCellAnchor editAs="absolute">
    <xdr:from>
      <xdr:col>1</xdr:col>
      <xdr:colOff>0</xdr:colOff>
      <xdr:row>5</xdr:row>
      <xdr:rowOff>0</xdr:rowOff>
    </xdr:from>
    <xdr:to>
      <xdr:col>3</xdr:col>
      <xdr:colOff>0</xdr:colOff>
      <xdr:row>7</xdr:row>
      <xdr:rowOff>149225</xdr:rowOff>
    </xdr:to>
    <xdr:sp macro="[0]!Instruction.BlockClick" textlink="">
      <xdr:nvSpPr>
        <xdr:cNvPr id="14" name="InstrBlock_1">
          <a:extLst>
            <a:ext uri="{FF2B5EF4-FFF2-40B4-BE49-F238E27FC236}">
              <a16:creationId xmlns:a16="http://schemas.microsoft.com/office/drawing/2014/main" id="{00000000-0008-0000-0100-00000E000000}"/>
            </a:ext>
          </a:extLst>
        </xdr:cNvPr>
        <xdr:cNvSpPr txBox="1">
          <a:spLocks noChangeArrowheads="1"/>
        </xdr:cNvSpPr>
      </xdr:nvSpPr>
      <xdr:spPr bwMode="auto">
        <a:xfrm>
          <a:off x="219075" y="1057275"/>
          <a:ext cx="2066925" cy="463550"/>
        </a:xfrm>
        <a:prstGeom prst="rect">
          <a:avLst/>
        </a:prstGeom>
        <a:solidFill>
          <a:srgbClr val="FFC17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Технические требования</a:t>
          </a:r>
        </a:p>
      </xdr:txBody>
    </xdr:sp>
    <xdr:clientData/>
  </xdr:twoCellAnchor>
  <xdr:twoCellAnchor editAs="absolute">
    <xdr:from>
      <xdr:col>1</xdr:col>
      <xdr:colOff>66675</xdr:colOff>
      <xdr:row>5</xdr:row>
      <xdr:rowOff>57150</xdr:rowOff>
    </xdr:from>
    <xdr:to>
      <xdr:col>1</xdr:col>
      <xdr:colOff>447675</xdr:colOff>
      <xdr:row>7</xdr:row>
      <xdr:rowOff>123825</xdr:rowOff>
    </xdr:to>
    <xdr:pic macro="[0]!Instruction.BlockClick">
      <xdr:nvPicPr>
        <xdr:cNvPr id="7206806" name="InstrImg_1" descr="icon1">
          <a:extLst>
            <a:ext uri="{FF2B5EF4-FFF2-40B4-BE49-F238E27FC236}">
              <a16:creationId xmlns:a16="http://schemas.microsoft.com/office/drawing/2014/main" id="{00000000-0008-0000-0100-000096F76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111442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7</xdr:row>
      <xdr:rowOff>180975</xdr:rowOff>
    </xdr:from>
    <xdr:to>
      <xdr:col>1</xdr:col>
      <xdr:colOff>428625</xdr:colOff>
      <xdr:row>10</xdr:row>
      <xdr:rowOff>57150</xdr:rowOff>
    </xdr:to>
    <xdr:pic macro="[0]!Instruction.BlockClick">
      <xdr:nvPicPr>
        <xdr:cNvPr id="7206807" name="InstrImg_2" descr="icon2">
          <a:extLst>
            <a:ext uri="{FF2B5EF4-FFF2-40B4-BE49-F238E27FC236}">
              <a16:creationId xmlns:a16="http://schemas.microsoft.com/office/drawing/2014/main" id="{00000000-0008-0000-0100-000097F76D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 y="1552575"/>
          <a:ext cx="3810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10</xdr:row>
      <xdr:rowOff>133350</xdr:rowOff>
    </xdr:from>
    <xdr:to>
      <xdr:col>1</xdr:col>
      <xdr:colOff>428625</xdr:colOff>
      <xdr:row>12</xdr:row>
      <xdr:rowOff>38100</xdr:rowOff>
    </xdr:to>
    <xdr:pic macro="[0]!Instruction.BlockClick">
      <xdr:nvPicPr>
        <xdr:cNvPr id="7206808" name="InstrImg_3" descr="icon3">
          <a:extLst>
            <a:ext uri="{FF2B5EF4-FFF2-40B4-BE49-F238E27FC236}">
              <a16:creationId xmlns:a16="http://schemas.microsoft.com/office/drawing/2014/main" id="{00000000-0008-0000-0100-000098F76D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6700" y="2019300"/>
          <a:ext cx="3810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12</xdr:row>
      <xdr:rowOff>114300</xdr:rowOff>
    </xdr:from>
    <xdr:to>
      <xdr:col>1</xdr:col>
      <xdr:colOff>428625</xdr:colOff>
      <xdr:row>13</xdr:row>
      <xdr:rowOff>28575</xdr:rowOff>
    </xdr:to>
    <xdr:pic macro="[0]!Instruction.BlockClick">
      <xdr:nvPicPr>
        <xdr:cNvPr id="7206809" name="InstrImg_4" descr="icon4">
          <a:extLst>
            <a:ext uri="{FF2B5EF4-FFF2-40B4-BE49-F238E27FC236}">
              <a16:creationId xmlns:a16="http://schemas.microsoft.com/office/drawing/2014/main" id="{00000000-0008-0000-0100-000099F76D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66700" y="2495550"/>
          <a:ext cx="3810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13</xdr:row>
      <xdr:rowOff>95250</xdr:rowOff>
    </xdr:from>
    <xdr:to>
      <xdr:col>1</xdr:col>
      <xdr:colOff>428625</xdr:colOff>
      <xdr:row>15</xdr:row>
      <xdr:rowOff>95250</xdr:rowOff>
    </xdr:to>
    <xdr:pic macro="[0]!Instruction.BlockClick">
      <xdr:nvPicPr>
        <xdr:cNvPr id="7206810" name="InstrImg_5" descr="icon5">
          <a:extLst>
            <a:ext uri="{FF2B5EF4-FFF2-40B4-BE49-F238E27FC236}">
              <a16:creationId xmlns:a16="http://schemas.microsoft.com/office/drawing/2014/main" id="{00000000-0008-0000-0100-00009AF76D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66700" y="296227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66675</xdr:colOff>
      <xdr:row>16</xdr:row>
      <xdr:rowOff>0</xdr:rowOff>
    </xdr:from>
    <xdr:to>
      <xdr:col>1</xdr:col>
      <xdr:colOff>447675</xdr:colOff>
      <xdr:row>18</xdr:row>
      <xdr:rowOff>0</xdr:rowOff>
    </xdr:to>
    <xdr:pic macro="[0]!Instruction.BlockClick">
      <xdr:nvPicPr>
        <xdr:cNvPr id="7206811" name="InstrImg_6" descr="icon6">
          <a:extLst>
            <a:ext uri="{FF2B5EF4-FFF2-40B4-BE49-F238E27FC236}">
              <a16:creationId xmlns:a16="http://schemas.microsoft.com/office/drawing/2014/main" id="{00000000-0008-0000-0100-00009BF76D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85750" y="343852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76200</xdr:colOff>
      <xdr:row>18</xdr:row>
      <xdr:rowOff>95250</xdr:rowOff>
    </xdr:from>
    <xdr:to>
      <xdr:col>1</xdr:col>
      <xdr:colOff>457200</xdr:colOff>
      <xdr:row>18</xdr:row>
      <xdr:rowOff>457200</xdr:rowOff>
    </xdr:to>
    <xdr:pic macro="[0]!Instruction.BlockClick">
      <xdr:nvPicPr>
        <xdr:cNvPr id="7206812" name="InstrImg_7" descr="icon7">
          <a:extLst>
            <a:ext uri="{FF2B5EF4-FFF2-40B4-BE49-F238E27FC236}">
              <a16:creationId xmlns:a16="http://schemas.microsoft.com/office/drawing/2014/main" id="{00000000-0008-0000-0100-00009CF76D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95275" y="3914775"/>
          <a:ext cx="3810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19050</xdr:colOff>
      <xdr:row>18</xdr:row>
      <xdr:rowOff>514350</xdr:rowOff>
    </xdr:from>
    <xdr:to>
      <xdr:col>1</xdr:col>
      <xdr:colOff>447675</xdr:colOff>
      <xdr:row>113</xdr:row>
      <xdr:rowOff>19050</xdr:rowOff>
    </xdr:to>
    <xdr:pic macro="[0]!Instruction.BlockClick">
      <xdr:nvPicPr>
        <xdr:cNvPr id="7206813" name="InstrImg_8" descr="icon8.png">
          <a:extLst>
            <a:ext uri="{FF2B5EF4-FFF2-40B4-BE49-F238E27FC236}">
              <a16:creationId xmlns:a16="http://schemas.microsoft.com/office/drawing/2014/main" id="{00000000-0008-0000-0100-00009DF76D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38125" y="4333875"/>
          <a:ext cx="4286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215570</xdr:colOff>
      <xdr:row>2</xdr:row>
      <xdr:rowOff>9392</xdr:rowOff>
    </xdr:from>
    <xdr:to>
      <xdr:col>2</xdr:col>
      <xdr:colOff>1303231</xdr:colOff>
      <xdr:row>2</xdr:row>
      <xdr:rowOff>223955</xdr:rowOff>
    </xdr:to>
    <xdr:sp macro="" textlink="">
      <xdr:nvSpPr>
        <xdr:cNvPr id="31" name="cmdAct_1">
          <a:extLst>
            <a:ext uri="{FF2B5EF4-FFF2-40B4-BE49-F238E27FC236}">
              <a16:creationId xmlns:a16="http://schemas.microsoft.com/office/drawing/2014/main" id="{00000000-0008-0000-0100-00001F000000}"/>
            </a:ext>
          </a:extLst>
        </xdr:cNvPr>
        <xdr:cNvSpPr txBox="1">
          <a:spLocks noChangeArrowheads="1"/>
        </xdr:cNvSpPr>
      </xdr:nvSpPr>
      <xdr:spPr bwMode="auto">
        <a:xfrm>
          <a:off x="1019480" y="352292"/>
          <a:ext cx="1083845" cy="214563"/>
        </a:xfrm>
        <a:prstGeom prst="rect">
          <a:avLst/>
        </a:prstGeom>
        <a:solidFill>
          <a:srgbClr val="B3FFD9"/>
        </a:solidFill>
        <a:ln w="9525">
          <a:noFill/>
          <a:miter lim="800000"/>
          <a:headEnd/>
          <a:tailEnd/>
        </a:ln>
      </xdr:spPr>
      <xdr:txBody>
        <a:bodyPr vertOverflow="clip" wrap="square" lIns="360000" tIns="36000" rIns="36000" bIns="36000" anchor="ctr" upright="1"/>
        <a:lstStyle/>
        <a:p>
          <a:pPr algn="l" rtl="0">
            <a:defRPr sz="1000"/>
          </a:pPr>
          <a:r>
            <a:rPr lang="ru-RU" sz="1000" b="0" i="0" u="none" strike="noStrike" baseline="0">
              <a:solidFill>
                <a:schemeClr val="tx1"/>
              </a:solidFill>
              <a:latin typeface="Tahoma"/>
              <a:ea typeface="Tahoma"/>
              <a:cs typeface="Tahoma"/>
            </a:rPr>
            <a:t>Актуальна</a:t>
          </a:r>
        </a:p>
      </xdr:txBody>
    </xdr:sp>
    <xdr:clientData/>
  </xdr:twoCellAnchor>
  <xdr:twoCellAnchor>
    <xdr:from>
      <xdr:col>2</xdr:col>
      <xdr:colOff>190500</xdr:colOff>
      <xdr:row>1</xdr:row>
      <xdr:rowOff>114300</xdr:rowOff>
    </xdr:from>
    <xdr:to>
      <xdr:col>2</xdr:col>
      <xdr:colOff>476250</xdr:colOff>
      <xdr:row>3</xdr:row>
      <xdr:rowOff>57150</xdr:rowOff>
    </xdr:to>
    <xdr:pic>
      <xdr:nvPicPr>
        <xdr:cNvPr id="7206815" name="cmdAct_2" descr="icon15.png">
          <a:extLst>
            <a:ext uri="{FF2B5EF4-FFF2-40B4-BE49-F238E27FC236}">
              <a16:creationId xmlns:a16="http://schemas.microsoft.com/office/drawing/2014/main" id="{00000000-0008-0000-0100-00009FF76D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90600" y="152400"/>
          <a:ext cx="2857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215265</xdr:colOff>
      <xdr:row>2</xdr:row>
      <xdr:rowOff>9525</xdr:rowOff>
    </xdr:from>
    <xdr:to>
      <xdr:col>4</xdr:col>
      <xdr:colOff>83522</xdr:colOff>
      <xdr:row>2</xdr:row>
      <xdr:rowOff>219075</xdr:rowOff>
    </xdr:to>
    <xdr:sp macro="[0]!Instruction.cmdGetUpdate_Click" textlink="">
      <xdr:nvSpPr>
        <xdr:cNvPr id="33" name="cmdNoAct_1" hidden="1">
          <a:extLst>
            <a:ext uri="{FF2B5EF4-FFF2-40B4-BE49-F238E27FC236}">
              <a16:creationId xmlns:a16="http://schemas.microsoft.com/office/drawing/2014/main" id="{00000000-0008-0000-0100-000021000000}"/>
            </a:ext>
          </a:extLst>
        </xdr:cNvPr>
        <xdr:cNvSpPr txBox="1">
          <a:spLocks noChangeArrowheads="1"/>
        </xdr:cNvSpPr>
      </xdr:nvSpPr>
      <xdr:spPr bwMode="auto">
        <a:xfrm>
          <a:off x="1019175" y="352425"/>
          <a:ext cx="1634204" cy="209550"/>
        </a:xfrm>
        <a:prstGeom prst="rect">
          <a:avLst/>
        </a:prstGeom>
        <a:solidFill>
          <a:srgbClr val="FF5050"/>
        </a:solidFill>
        <a:ln w="9525">
          <a:noFill/>
          <a:miter lim="800000"/>
          <a:headEnd/>
          <a:tailEnd/>
        </a:ln>
      </xdr:spPr>
      <xdr:txBody>
        <a:bodyPr vertOverflow="clip" wrap="square" lIns="288000" tIns="36000" rIns="0" bIns="36000" anchor="ctr" upright="1"/>
        <a:lstStyle/>
        <a:p>
          <a:pPr algn="l" rtl="0">
            <a:defRPr sz="1000"/>
          </a:pPr>
          <a:r>
            <a:rPr lang="ru-RU" sz="1000" b="0" i="0" u="none" strike="noStrike" baseline="0">
              <a:solidFill>
                <a:schemeClr val="bg1"/>
              </a:solidFill>
              <a:latin typeface="Tahoma"/>
              <a:ea typeface="Tahoma"/>
              <a:cs typeface="Tahoma"/>
            </a:rPr>
            <a:t>Требуется обновление</a:t>
          </a:r>
        </a:p>
      </xdr:txBody>
    </xdr:sp>
    <xdr:clientData/>
  </xdr:twoCellAnchor>
  <xdr:twoCellAnchor editAs="oneCell">
    <xdr:from>
      <xdr:col>2</xdr:col>
      <xdr:colOff>228600</xdr:colOff>
      <xdr:row>1</xdr:row>
      <xdr:rowOff>200025</xdr:rowOff>
    </xdr:from>
    <xdr:to>
      <xdr:col>2</xdr:col>
      <xdr:colOff>476250</xdr:colOff>
      <xdr:row>3</xdr:row>
      <xdr:rowOff>9525</xdr:rowOff>
    </xdr:to>
    <xdr:pic>
      <xdr:nvPicPr>
        <xdr:cNvPr id="7206817" name="cmdNoAct_2" descr="icon16.png" hidden="1">
          <a:extLst>
            <a:ext uri="{FF2B5EF4-FFF2-40B4-BE49-F238E27FC236}">
              <a16:creationId xmlns:a16="http://schemas.microsoft.com/office/drawing/2014/main" id="{00000000-0008-0000-0100-0000A1F76D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028700" y="238125"/>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216626</xdr:colOff>
      <xdr:row>2</xdr:row>
      <xdr:rowOff>3612</xdr:rowOff>
    </xdr:from>
    <xdr:to>
      <xdr:col>4</xdr:col>
      <xdr:colOff>135812</xdr:colOff>
      <xdr:row>2</xdr:row>
      <xdr:rowOff>219612</xdr:rowOff>
    </xdr:to>
    <xdr:sp macro="" textlink="">
      <xdr:nvSpPr>
        <xdr:cNvPr id="35" name="cmdNoInet_1" hidden="1">
          <a:extLst>
            <a:ext uri="{FF2B5EF4-FFF2-40B4-BE49-F238E27FC236}">
              <a16:creationId xmlns:a16="http://schemas.microsoft.com/office/drawing/2014/main" id="{00000000-0008-0000-0100-000023000000}"/>
            </a:ext>
          </a:extLst>
        </xdr:cNvPr>
        <xdr:cNvSpPr txBox="1">
          <a:spLocks noChangeArrowheads="1"/>
        </xdr:cNvSpPr>
      </xdr:nvSpPr>
      <xdr:spPr bwMode="auto">
        <a:xfrm>
          <a:off x="1020536" y="346512"/>
          <a:ext cx="1692728" cy="216000"/>
        </a:xfrm>
        <a:prstGeom prst="rect">
          <a:avLst/>
        </a:prstGeom>
        <a:solidFill>
          <a:srgbClr val="FFCC66"/>
        </a:solidFill>
        <a:ln w="9525">
          <a:noFill/>
          <a:miter lim="800000"/>
          <a:headEnd/>
          <a:tailEnd/>
        </a:ln>
      </xdr:spPr>
      <xdr:txBody>
        <a:bodyPr vertOverflow="clip" wrap="square" lIns="288000" tIns="36000" rIns="0" bIns="36000" anchor="ctr" upright="1"/>
        <a:lstStyle/>
        <a:p>
          <a:pPr algn="l" rtl="0">
            <a:defRPr sz="1000"/>
          </a:pPr>
          <a:r>
            <a:rPr lang="ru-RU" sz="1000" b="0" i="0" u="none" strike="noStrike" baseline="0">
              <a:solidFill>
                <a:sysClr val="windowText" lastClr="000000"/>
              </a:solidFill>
              <a:latin typeface="Tahoma"/>
              <a:ea typeface="Tahoma"/>
              <a:cs typeface="Tahoma"/>
            </a:rPr>
            <a:t>Ошибка подключения</a:t>
          </a:r>
        </a:p>
      </xdr:txBody>
    </xdr:sp>
    <xdr:clientData/>
  </xdr:twoCellAnchor>
  <xdr:oneCellAnchor>
    <xdr:from>
      <xdr:col>2</xdr:col>
      <xdr:colOff>203835</xdr:colOff>
      <xdr:row>1</xdr:row>
      <xdr:rowOff>136963</xdr:rowOff>
    </xdr:from>
    <xdr:ext cx="246578" cy="374141"/>
    <xdr:sp macro="" textlink="">
      <xdr:nvSpPr>
        <xdr:cNvPr id="36" name="cmdNoInet_2" hidden="1">
          <a:extLst>
            <a:ext uri="{FF2B5EF4-FFF2-40B4-BE49-F238E27FC236}">
              <a16:creationId xmlns:a16="http://schemas.microsoft.com/office/drawing/2014/main" id="{00000000-0008-0000-0100-000024000000}"/>
            </a:ext>
          </a:extLst>
        </xdr:cNvPr>
        <xdr:cNvSpPr txBox="1"/>
      </xdr:nvSpPr>
      <xdr:spPr>
        <a:xfrm>
          <a:off x="1000125" y="270313"/>
          <a:ext cx="250371"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ru-RU" sz="1800" b="1">
              <a:solidFill>
                <a:schemeClr val="bg1"/>
              </a:solidFill>
            </a:rPr>
            <a:t>!</a:t>
          </a:r>
        </a:p>
      </xdr:txBody>
    </xdr:sp>
    <xdr:clientData/>
  </xdr:oneCellAnchor>
  <xdr:twoCellAnchor>
    <xdr:from>
      <xdr:col>4</xdr:col>
      <xdr:colOff>95250</xdr:colOff>
      <xdr:row>99</xdr:row>
      <xdr:rowOff>47625</xdr:rowOff>
    </xdr:from>
    <xdr:to>
      <xdr:col>4</xdr:col>
      <xdr:colOff>247650</xdr:colOff>
      <xdr:row>100</xdr:row>
      <xdr:rowOff>9525</xdr:rowOff>
    </xdr:to>
    <xdr:pic macro="[0]!Instruction.chkUpdates_Click">
      <xdr:nvPicPr>
        <xdr:cNvPr id="7206820" name="chkGetUpdatesTrue" descr="check_yes.jpg">
          <a:extLst>
            <a:ext uri="{FF2B5EF4-FFF2-40B4-BE49-F238E27FC236}">
              <a16:creationId xmlns:a16="http://schemas.microsoft.com/office/drawing/2014/main" id="{00000000-0008-0000-0100-0000A4F76D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95250</xdr:colOff>
      <xdr:row>101</xdr:row>
      <xdr:rowOff>38100</xdr:rowOff>
    </xdr:from>
    <xdr:to>
      <xdr:col>4</xdr:col>
      <xdr:colOff>247650</xdr:colOff>
      <xdr:row>102</xdr:row>
      <xdr:rowOff>0</xdr:rowOff>
    </xdr:to>
    <xdr:pic macro="[0]!Instruction.chkUpdates_Click">
      <xdr:nvPicPr>
        <xdr:cNvPr id="7206821" name="chkNoUpdatesFalse" descr="check_no.png">
          <a:extLst>
            <a:ext uri="{FF2B5EF4-FFF2-40B4-BE49-F238E27FC236}">
              <a16:creationId xmlns:a16="http://schemas.microsoft.com/office/drawing/2014/main" id="{00000000-0008-0000-0100-0000A5F76D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95250</xdr:colOff>
      <xdr:row>101</xdr:row>
      <xdr:rowOff>38100</xdr:rowOff>
    </xdr:from>
    <xdr:to>
      <xdr:col>4</xdr:col>
      <xdr:colOff>247650</xdr:colOff>
      <xdr:row>102</xdr:row>
      <xdr:rowOff>0</xdr:rowOff>
    </xdr:to>
    <xdr:pic macro="[0]!Instruction.chkUpdates_Click">
      <xdr:nvPicPr>
        <xdr:cNvPr id="7206822" name="chkNoUpdatesTrue" descr="check_yes.jpg" hidden="1">
          <a:extLst>
            <a:ext uri="{FF2B5EF4-FFF2-40B4-BE49-F238E27FC236}">
              <a16:creationId xmlns:a16="http://schemas.microsoft.com/office/drawing/2014/main" id="{00000000-0008-0000-0100-0000A6F76D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95250</xdr:colOff>
      <xdr:row>99</xdr:row>
      <xdr:rowOff>47625</xdr:rowOff>
    </xdr:from>
    <xdr:to>
      <xdr:col>4</xdr:col>
      <xdr:colOff>247650</xdr:colOff>
      <xdr:row>100</xdr:row>
      <xdr:rowOff>9525</xdr:rowOff>
    </xdr:to>
    <xdr:pic macro="[0]!Instruction.chkUpdates_Click">
      <xdr:nvPicPr>
        <xdr:cNvPr id="7206823" name="chkGetUpdatesFalse" descr="check_no.png" hidden="1">
          <a:extLst>
            <a:ext uri="{FF2B5EF4-FFF2-40B4-BE49-F238E27FC236}">
              <a16:creationId xmlns:a16="http://schemas.microsoft.com/office/drawing/2014/main" id="{00000000-0008-0000-0100-0000A7F76D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xdr:colOff>
      <xdr:row>103</xdr:row>
      <xdr:rowOff>180974</xdr:rowOff>
    </xdr:from>
    <xdr:to>
      <xdr:col>9</xdr:col>
      <xdr:colOff>87599</xdr:colOff>
      <xdr:row>106</xdr:row>
      <xdr:rowOff>5474</xdr:rowOff>
    </xdr:to>
    <xdr:sp macro="[0]!Instruction.cmdGetUpdate_Click" textlink="">
      <xdr:nvSpPr>
        <xdr:cNvPr id="32" name="cmdGetUpdate">
          <a:extLst>
            <a:ext uri="{FF2B5EF4-FFF2-40B4-BE49-F238E27FC236}">
              <a16:creationId xmlns:a16="http://schemas.microsoft.com/office/drawing/2014/main" id="{00000000-0008-0000-0100-000020000000}"/>
            </a:ext>
          </a:extLst>
        </xdr:cNvPr>
        <xdr:cNvSpPr txBox="1">
          <a:spLocks noChangeArrowheads="1"/>
        </xdr:cNvSpPr>
      </xdr:nvSpPr>
      <xdr:spPr bwMode="auto">
        <a:xfrm>
          <a:off x="2581275" y="2638424"/>
          <a:ext cx="1563974" cy="396000"/>
        </a:xfrm>
        <a:prstGeom prst="rect">
          <a:avLst/>
        </a:prstGeom>
        <a:solidFill>
          <a:srgbClr val="F0F0F0"/>
        </a:solidFill>
        <a:ln w="9525">
          <a:solidFill>
            <a:srgbClr val="A6A6A6"/>
          </a:solidFill>
          <a:miter lim="800000"/>
          <a:headEnd/>
          <a:tailEnd/>
        </a:ln>
      </xdr:spPr>
      <xdr:txBody>
        <a:bodyPr vertOverflow="clip" wrap="square" lIns="432000" tIns="36000" rIns="36000" bIns="36000" anchor="ctr" upright="1"/>
        <a:lstStyle/>
        <a:p>
          <a:pPr algn="l" rtl="0">
            <a:defRPr sz="1000"/>
          </a:pPr>
          <a:r>
            <a:rPr lang="ru-RU" sz="1000" b="0" i="0" u="none" strike="noStrike" baseline="0">
              <a:solidFill>
                <a:srgbClr val="000000"/>
              </a:solidFill>
              <a:latin typeface="Tahoma"/>
              <a:ea typeface="Tahoma"/>
              <a:cs typeface="Tahoma"/>
            </a:rPr>
            <a:t>Обновить</a:t>
          </a:r>
        </a:p>
      </xdr:txBody>
    </xdr:sp>
    <xdr:clientData/>
  </xdr:twoCellAnchor>
  <xdr:twoCellAnchor>
    <xdr:from>
      <xdr:col>9</xdr:col>
      <xdr:colOff>255271</xdr:colOff>
      <xdr:row>103</xdr:row>
      <xdr:rowOff>180974</xdr:rowOff>
    </xdr:from>
    <xdr:to>
      <xdr:col>15</xdr:col>
      <xdr:colOff>47626</xdr:colOff>
      <xdr:row>106</xdr:row>
      <xdr:rowOff>5474</xdr:rowOff>
    </xdr:to>
    <xdr:sp macro="[0]!Instruction.cmdShowHideUpdateLog_Click" textlink="">
      <xdr:nvSpPr>
        <xdr:cNvPr id="34" name="cmdShowHideUpdateLog">
          <a:extLst>
            <a:ext uri="{FF2B5EF4-FFF2-40B4-BE49-F238E27FC236}">
              <a16:creationId xmlns:a16="http://schemas.microsoft.com/office/drawing/2014/main" id="{00000000-0008-0000-0100-000022000000}"/>
            </a:ext>
          </a:extLst>
        </xdr:cNvPr>
        <xdr:cNvSpPr txBox="1">
          <a:spLocks noChangeArrowheads="1"/>
        </xdr:cNvSpPr>
      </xdr:nvSpPr>
      <xdr:spPr bwMode="auto">
        <a:xfrm>
          <a:off x="4312921" y="2638424"/>
          <a:ext cx="1564005" cy="396000"/>
        </a:xfrm>
        <a:prstGeom prst="rect">
          <a:avLst/>
        </a:prstGeom>
        <a:solidFill>
          <a:srgbClr val="F0F0F0"/>
        </a:solidFill>
        <a:ln w="9525">
          <a:solidFill>
            <a:srgbClr val="A6A6A6"/>
          </a:solidFill>
          <a:miter lim="800000"/>
          <a:headEnd/>
          <a:tailEnd/>
        </a:ln>
      </xdr:spPr>
      <xdr:txBody>
        <a:bodyPr vertOverflow="clip" wrap="square" lIns="432000" tIns="36000" rIns="36000" bIns="36000" anchor="ctr" upright="1"/>
        <a:lstStyle/>
        <a:p>
          <a:pPr algn="l" rtl="0">
            <a:defRPr sz="1000"/>
          </a:pPr>
          <a:r>
            <a:rPr lang="ru-RU" sz="1000" b="0" i="0" u="none" strike="noStrike" baseline="0">
              <a:solidFill>
                <a:srgbClr val="000000"/>
              </a:solidFill>
              <a:latin typeface="Tahoma"/>
              <a:ea typeface="Tahoma"/>
              <a:cs typeface="Tahoma"/>
            </a:rPr>
            <a:t>Показать / скрыть лог обновления</a:t>
          </a:r>
        </a:p>
      </xdr:txBody>
    </xdr:sp>
    <xdr:clientData/>
  </xdr:twoCellAnchor>
  <xdr:twoCellAnchor>
    <xdr:from>
      <xdr:col>4</xdr:col>
      <xdr:colOff>19050</xdr:colOff>
      <xdr:row>103</xdr:row>
      <xdr:rowOff>161925</xdr:rowOff>
    </xdr:from>
    <xdr:to>
      <xdr:col>5</xdr:col>
      <xdr:colOff>142875</xdr:colOff>
      <xdr:row>106</xdr:row>
      <xdr:rowOff>9525</xdr:rowOff>
    </xdr:to>
    <xdr:pic macro="[0]!Instruction.cmdGetUpdate_Click">
      <xdr:nvPicPr>
        <xdr:cNvPr id="7206826" name="cmdGetUpdateImg" descr="icon11.png">
          <a:extLst>
            <a:ext uri="{FF2B5EF4-FFF2-40B4-BE49-F238E27FC236}">
              <a16:creationId xmlns:a16="http://schemas.microsoft.com/office/drawing/2014/main" id="{00000000-0008-0000-0100-0000AAF76D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590800" y="457200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238125</xdr:colOff>
      <xdr:row>103</xdr:row>
      <xdr:rowOff>161925</xdr:rowOff>
    </xdr:from>
    <xdr:to>
      <xdr:col>11</xdr:col>
      <xdr:colOff>66675</xdr:colOff>
      <xdr:row>106</xdr:row>
      <xdr:rowOff>9525</xdr:rowOff>
    </xdr:to>
    <xdr:pic macro="[0]!Instruction.cmdShowHideUpdateLog_Click">
      <xdr:nvPicPr>
        <xdr:cNvPr id="7206827" name="cmdShowHideUpdateLogImg" descr="icon13.png">
          <a:extLst>
            <a:ext uri="{FF2B5EF4-FFF2-40B4-BE49-F238E27FC236}">
              <a16:creationId xmlns:a16="http://schemas.microsoft.com/office/drawing/2014/main" id="{00000000-0008-0000-0100-0000ABF76D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295775" y="457200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22</xdr:col>
          <xdr:colOff>66675</xdr:colOff>
          <xdr:row>120</xdr:row>
          <xdr:rowOff>123825</xdr:rowOff>
        </xdr:to>
        <xdr:sp macro="" textlink="">
          <xdr:nvSpPr>
            <xdr:cNvPr id="193537" name="InstrWord" hidden="1">
              <a:extLst>
                <a:ext uri="{63B3BB69-23CF-44E3-9099-C40C66FF867C}">
                  <a14:compatExt spid="_x0000_s193537"/>
                </a:ext>
                <a:ext uri="{FF2B5EF4-FFF2-40B4-BE49-F238E27FC236}">
                  <a16:creationId xmlns:a16="http://schemas.microsoft.com/office/drawing/2014/main" id="{00000000-0008-0000-0100-000001F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219075</xdr:colOff>
      <xdr:row>1</xdr:row>
      <xdr:rowOff>85725</xdr:rowOff>
    </xdr:from>
    <xdr:to>
      <xdr:col>24</xdr:col>
      <xdr:colOff>279237</xdr:colOff>
      <xdr:row>2</xdr:row>
      <xdr:rowOff>161925</xdr:rowOff>
    </xdr:to>
    <xdr:sp macro="[0]!Instruction.cmdStart_Click" textlink="">
      <xdr:nvSpPr>
        <xdr:cNvPr id="37" name="cmdStart" hidden="1">
          <a:extLst>
            <a:ext uri="{FF2B5EF4-FFF2-40B4-BE49-F238E27FC236}">
              <a16:creationId xmlns:a16="http://schemas.microsoft.com/office/drawing/2014/main" id="{00000000-0008-0000-0100-000025000000}"/>
            </a:ext>
          </a:extLst>
        </xdr:cNvPr>
        <xdr:cNvSpPr>
          <a:spLocks noChangeArrowheads="1"/>
        </xdr:cNvSpPr>
      </xdr:nvSpPr>
      <xdr:spPr bwMode="auto">
        <a:xfrm>
          <a:off x="6934200" y="123825"/>
          <a:ext cx="1831812" cy="285750"/>
        </a:xfrm>
        <a:prstGeom prst="roundRect">
          <a:avLst>
            <a:gd name="adj" fmla="val 0"/>
          </a:avLst>
        </a:prstGeom>
        <a:solidFill>
          <a:srgbClr val="DDDDDD"/>
        </a:solidFill>
        <a:ln w="3175" algn="ctr">
          <a:solidFill>
            <a:srgbClr val="C0C0C0"/>
          </a:solidFill>
          <a:round/>
          <a:headEnd/>
          <a:tailEnd/>
        </a:ln>
        <a:effectLst/>
      </xdr:spPr>
      <xdr:txBody>
        <a:bodyPr vertOverflow="clip" wrap="square" lIns="27432" tIns="18288" rIns="27432" bIns="18288" anchor="ctr" upright="1"/>
        <a:lstStyle/>
        <a:p>
          <a:pPr algn="ctr" rtl="0">
            <a:defRPr sz="1000"/>
          </a:pPr>
          <a:r>
            <a:rPr lang="ru-RU" sz="900" b="0" i="0" u="none" strike="noStrike" baseline="0">
              <a:solidFill>
                <a:srgbClr val="000000"/>
              </a:solidFill>
              <a:latin typeface="Tahoma"/>
              <a:ea typeface="Tahoma"/>
              <a:cs typeface="Tahoma"/>
            </a:rPr>
            <a:t>Приступить к заполнению</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2" name="FREEZE_PANES" descr="update_org.pn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56</xdr:col>
      <xdr:colOff>38100</xdr:colOff>
      <xdr:row>31</xdr:row>
      <xdr:rowOff>0</xdr:rowOff>
    </xdr:from>
    <xdr:to>
      <xdr:col>56</xdr:col>
      <xdr:colOff>228600</xdr:colOff>
      <xdr:row>31</xdr:row>
      <xdr:rowOff>190500</xdr:rowOff>
    </xdr:to>
    <xdr:grpSp>
      <xdr:nvGrpSpPr>
        <xdr:cNvPr id="4" name="shCalendar">
          <a:extLst>
            <a:ext uri="{FF2B5EF4-FFF2-40B4-BE49-F238E27FC236}">
              <a16:creationId xmlns:a16="http://schemas.microsoft.com/office/drawing/2014/main" id="{00000000-0008-0000-0B00-000004000000}"/>
            </a:ext>
          </a:extLst>
        </xdr:cNvPr>
        <xdr:cNvGrpSpPr>
          <a:grpSpLocks/>
        </xdr:cNvGrpSpPr>
      </xdr:nvGrpSpPr>
      <xdr:grpSpPr bwMode="auto">
        <a:xfrm>
          <a:off x="33280350" y="7962900"/>
          <a:ext cx="190500" cy="190500"/>
          <a:chOff x="13896191" y="1813753"/>
          <a:chExt cx="211023" cy="178845"/>
        </a:xfrm>
      </xdr:grpSpPr>
      <xdr:sp macro="[0]!modfrmDateChoose.CalendarShow" textlink="">
        <xdr:nvSpPr>
          <xdr:cNvPr id="5" name="shCalendar_bck">
            <a:extLst>
              <a:ext uri="{FF2B5EF4-FFF2-40B4-BE49-F238E27FC236}">
                <a16:creationId xmlns:a16="http://schemas.microsoft.com/office/drawing/2014/main" id="{00000000-0008-0000-0B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a:extLst>
              <a:ext uri="{FF2B5EF4-FFF2-40B4-BE49-F238E27FC236}">
                <a16:creationId xmlns:a16="http://schemas.microsoft.com/office/drawing/2014/main" id="{00000000-0008-0000-0B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25</xdr:col>
      <xdr:colOff>38100</xdr:colOff>
      <xdr:row>23</xdr:row>
      <xdr:rowOff>0</xdr:rowOff>
    </xdr:from>
    <xdr:ext cx="190500" cy="190500"/>
    <xdr:grpSp>
      <xdr:nvGrpSpPr>
        <xdr:cNvPr id="7" name="shCalendar" hidden="1">
          <a:extLst>
            <a:ext uri="{FF2B5EF4-FFF2-40B4-BE49-F238E27FC236}">
              <a16:creationId xmlns:a16="http://schemas.microsoft.com/office/drawing/2014/main" id="{00000000-0008-0000-0B00-000004000000}"/>
            </a:ext>
          </a:extLst>
        </xdr:cNvPr>
        <xdr:cNvGrpSpPr>
          <a:grpSpLocks/>
        </xdr:cNvGrpSpPr>
      </xdr:nvGrpSpPr>
      <xdr:grpSpPr bwMode="auto">
        <a:xfrm>
          <a:off x="14801850" y="3638550"/>
          <a:ext cx="190500" cy="190500"/>
          <a:chOff x="13896191" y="1813753"/>
          <a:chExt cx="211023" cy="178845"/>
        </a:xfrm>
      </xdr:grpSpPr>
      <xdr:sp macro="[0]!modfrmDateChoose.CalendarShow" textlink="">
        <xdr:nvSpPr>
          <xdr:cNvPr id="8" name="shCalendar_bck" hidden="1">
            <a:extLst>
              <a:ext uri="{FF2B5EF4-FFF2-40B4-BE49-F238E27FC236}">
                <a16:creationId xmlns:a16="http://schemas.microsoft.com/office/drawing/2014/main" id="{00000000-0008-0000-0B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9" name="shCalendar_1" descr="CalendarSmall.bmp" hidden="1">
            <a:extLst>
              <a:ext uri="{FF2B5EF4-FFF2-40B4-BE49-F238E27FC236}">
                <a16:creationId xmlns:a16="http://schemas.microsoft.com/office/drawing/2014/main" id="{00000000-0008-0000-0B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25</xdr:col>
      <xdr:colOff>38100</xdr:colOff>
      <xdr:row>23</xdr:row>
      <xdr:rowOff>0</xdr:rowOff>
    </xdr:from>
    <xdr:ext cx="190500" cy="190500"/>
    <xdr:grpSp>
      <xdr:nvGrpSpPr>
        <xdr:cNvPr id="10" name="shCalendar" hidden="1">
          <a:extLst>
            <a:ext uri="{FF2B5EF4-FFF2-40B4-BE49-F238E27FC236}">
              <a16:creationId xmlns:a16="http://schemas.microsoft.com/office/drawing/2014/main" id="{00000000-0008-0000-0B00-000004000000}"/>
            </a:ext>
          </a:extLst>
        </xdr:cNvPr>
        <xdr:cNvGrpSpPr>
          <a:grpSpLocks/>
        </xdr:cNvGrpSpPr>
      </xdr:nvGrpSpPr>
      <xdr:grpSpPr bwMode="auto">
        <a:xfrm>
          <a:off x="14801850" y="3638550"/>
          <a:ext cx="190500" cy="190500"/>
          <a:chOff x="13896191" y="1813753"/>
          <a:chExt cx="211023" cy="178845"/>
        </a:xfrm>
      </xdr:grpSpPr>
      <xdr:sp macro="[0]!modfrmDateChoose.CalendarShow" textlink="">
        <xdr:nvSpPr>
          <xdr:cNvPr id="11" name="shCalendar_bck" hidden="1">
            <a:extLst>
              <a:ext uri="{FF2B5EF4-FFF2-40B4-BE49-F238E27FC236}">
                <a16:creationId xmlns:a16="http://schemas.microsoft.com/office/drawing/2014/main" id="{00000000-0008-0000-0B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2" name="shCalendar_1" descr="CalendarSmall.bmp" hidden="1">
            <a:extLst>
              <a:ext uri="{FF2B5EF4-FFF2-40B4-BE49-F238E27FC236}">
                <a16:creationId xmlns:a16="http://schemas.microsoft.com/office/drawing/2014/main" id="{00000000-0008-0000-0B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12.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11" name="FREEZE_PANES" descr="update_org.png">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12" name="UNFREEZE_PANES" descr="update_org.png" hidden="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25</xdr:row>
      <xdr:rowOff>0</xdr:rowOff>
    </xdr:from>
    <xdr:to>
      <xdr:col>21</xdr:col>
      <xdr:colOff>228600</xdr:colOff>
      <xdr:row>25</xdr:row>
      <xdr:rowOff>190500</xdr:rowOff>
    </xdr:to>
    <xdr:grpSp>
      <xdr:nvGrpSpPr>
        <xdr:cNvPr id="4" name="shCalendar" hidden="1">
          <a:extLst>
            <a:ext uri="{FF2B5EF4-FFF2-40B4-BE49-F238E27FC236}">
              <a16:creationId xmlns:a16="http://schemas.microsoft.com/office/drawing/2014/main" id="{00000000-0008-0000-0D00-000004000000}"/>
            </a:ext>
          </a:extLst>
        </xdr:cNvPr>
        <xdr:cNvGrpSpPr>
          <a:grpSpLocks/>
        </xdr:cNvGrpSpPr>
      </xdr:nvGrpSpPr>
      <xdr:grpSpPr bwMode="auto">
        <a:xfrm>
          <a:off x="6419850" y="482917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0D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0D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2" name="FREEZE_PANES" descr="update_org.png">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25</xdr:row>
      <xdr:rowOff>0</xdr:rowOff>
    </xdr:from>
    <xdr:to>
      <xdr:col>21</xdr:col>
      <xdr:colOff>228600</xdr:colOff>
      <xdr:row>25</xdr:row>
      <xdr:rowOff>190500</xdr:rowOff>
    </xdr:to>
    <xdr:grpSp>
      <xdr:nvGrpSpPr>
        <xdr:cNvPr id="4" name="shCalendar" hidden="1">
          <a:extLst>
            <a:ext uri="{FF2B5EF4-FFF2-40B4-BE49-F238E27FC236}">
              <a16:creationId xmlns:a16="http://schemas.microsoft.com/office/drawing/2014/main" id="{00000000-0008-0000-0F00-000004000000}"/>
            </a:ext>
          </a:extLst>
        </xdr:cNvPr>
        <xdr:cNvGrpSpPr>
          <a:grpSpLocks/>
        </xdr:cNvGrpSpPr>
      </xdr:nvGrpSpPr>
      <xdr:grpSpPr bwMode="auto">
        <a:xfrm>
          <a:off x="6419850" y="546735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0F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0F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8" name="FREEZE_PANES" descr="update_org.png">
          <a:extLst>
            <a:ext uri="{FF2B5EF4-FFF2-40B4-BE49-F238E27FC236}">
              <a16:creationId xmlns:a16="http://schemas.microsoft.com/office/drawing/2014/main" id="{00000000-0008-0000-11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9" name="UNFREEZE_PANES" descr="update_org.png" hidden="1">
          <a:extLst>
            <a:ext uri="{FF2B5EF4-FFF2-40B4-BE49-F238E27FC236}">
              <a16:creationId xmlns:a16="http://schemas.microsoft.com/office/drawing/2014/main" id="{00000000-0008-0000-11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0</xdr:rowOff>
    </xdr:from>
    <xdr:to>
      <xdr:col>18</xdr:col>
      <xdr:colOff>228600</xdr:colOff>
      <xdr:row>23</xdr:row>
      <xdr:rowOff>190500</xdr:rowOff>
    </xdr:to>
    <xdr:grpSp>
      <xdr:nvGrpSpPr>
        <xdr:cNvPr id="4" name="shCalendar" hidden="1">
          <a:extLst>
            <a:ext uri="{FF2B5EF4-FFF2-40B4-BE49-F238E27FC236}">
              <a16:creationId xmlns:a16="http://schemas.microsoft.com/office/drawing/2014/main" id="{00000000-0008-0000-1100-000004000000}"/>
            </a:ext>
          </a:extLst>
        </xdr:cNvPr>
        <xdr:cNvGrpSpPr>
          <a:grpSpLocks/>
        </xdr:cNvGrpSpPr>
      </xdr:nvGrpSpPr>
      <xdr:grpSpPr bwMode="auto">
        <a:xfrm>
          <a:off x="6972300" y="480060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1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1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21</xdr:col>
      <xdr:colOff>0</xdr:colOff>
      <xdr:row>23</xdr:row>
      <xdr:rowOff>0</xdr:rowOff>
    </xdr:from>
    <xdr:ext cx="190500" cy="190500"/>
    <xdr:grpSp>
      <xdr:nvGrpSpPr>
        <xdr:cNvPr id="7" name="shCalendar" hidden="1">
          <a:extLst>
            <a:ext uri="{FF2B5EF4-FFF2-40B4-BE49-F238E27FC236}">
              <a16:creationId xmlns:a16="http://schemas.microsoft.com/office/drawing/2014/main" id="{00000000-0008-0000-1100-000007000000}"/>
            </a:ext>
          </a:extLst>
        </xdr:cNvPr>
        <xdr:cNvGrpSpPr>
          <a:grpSpLocks/>
        </xdr:cNvGrpSpPr>
      </xdr:nvGrpSpPr>
      <xdr:grpSpPr bwMode="auto">
        <a:xfrm>
          <a:off x="7962900" y="4800600"/>
          <a:ext cx="190500" cy="190500"/>
          <a:chOff x="13896191" y="1813753"/>
          <a:chExt cx="211023" cy="178845"/>
        </a:xfrm>
      </xdr:grpSpPr>
      <xdr:sp macro="[0]!modfrmDateChoose.CalendarShow" textlink="">
        <xdr:nvSpPr>
          <xdr:cNvPr id="10" name="shCalendar_bck" hidden="1">
            <a:extLst>
              <a:ext uri="{FF2B5EF4-FFF2-40B4-BE49-F238E27FC236}">
                <a16:creationId xmlns:a16="http://schemas.microsoft.com/office/drawing/2014/main" id="{00000000-0008-0000-1100-00000A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1" name="shCalendar_1" descr="CalendarSmall.bmp" hidden="1">
            <a:extLst>
              <a:ext uri="{FF2B5EF4-FFF2-40B4-BE49-F238E27FC236}">
                <a16:creationId xmlns:a16="http://schemas.microsoft.com/office/drawing/2014/main" id="{00000000-0008-0000-1100-00000B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12" name="shCalendar" hidden="1">
          <a:extLst>
            <a:ext uri="{FF2B5EF4-FFF2-40B4-BE49-F238E27FC236}">
              <a16:creationId xmlns:a16="http://schemas.microsoft.com/office/drawing/2014/main" id="{00000000-0008-0000-1100-00000C000000}"/>
            </a:ext>
          </a:extLst>
        </xdr:cNvPr>
        <xdr:cNvGrpSpPr>
          <a:grpSpLocks/>
        </xdr:cNvGrpSpPr>
      </xdr:nvGrpSpPr>
      <xdr:grpSpPr bwMode="auto">
        <a:xfrm>
          <a:off x="7962900" y="4800600"/>
          <a:ext cx="190500" cy="190500"/>
          <a:chOff x="13896191" y="1813753"/>
          <a:chExt cx="211023" cy="178845"/>
        </a:xfrm>
      </xdr:grpSpPr>
      <xdr:sp macro="[0]!modfrmDateChoose.CalendarShow" textlink="">
        <xdr:nvSpPr>
          <xdr:cNvPr id="13" name="shCalendar_bck" hidden="1">
            <a:extLst>
              <a:ext uri="{FF2B5EF4-FFF2-40B4-BE49-F238E27FC236}">
                <a16:creationId xmlns:a16="http://schemas.microsoft.com/office/drawing/2014/main" id="{00000000-0008-0000-1100-00000D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4" name="shCalendar_1" descr="CalendarSmall.bmp" hidden="1">
            <a:extLst>
              <a:ext uri="{FF2B5EF4-FFF2-40B4-BE49-F238E27FC236}">
                <a16:creationId xmlns:a16="http://schemas.microsoft.com/office/drawing/2014/main" id="{00000000-0008-0000-1100-00000E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15" name="shCalendar" hidden="1">
          <a:extLst>
            <a:ext uri="{FF2B5EF4-FFF2-40B4-BE49-F238E27FC236}">
              <a16:creationId xmlns:a16="http://schemas.microsoft.com/office/drawing/2014/main" id="{00000000-0008-0000-1100-00000F000000}"/>
            </a:ext>
          </a:extLst>
        </xdr:cNvPr>
        <xdr:cNvGrpSpPr>
          <a:grpSpLocks/>
        </xdr:cNvGrpSpPr>
      </xdr:nvGrpSpPr>
      <xdr:grpSpPr bwMode="auto">
        <a:xfrm>
          <a:off x="7962900" y="4800600"/>
          <a:ext cx="190500" cy="190500"/>
          <a:chOff x="13896191" y="1813753"/>
          <a:chExt cx="211023" cy="178845"/>
        </a:xfrm>
      </xdr:grpSpPr>
      <xdr:sp macro="[0]!modfrmDateChoose.CalendarShow" textlink="">
        <xdr:nvSpPr>
          <xdr:cNvPr id="16" name="shCalendar_bck" hidden="1">
            <a:extLst>
              <a:ext uri="{FF2B5EF4-FFF2-40B4-BE49-F238E27FC236}">
                <a16:creationId xmlns:a16="http://schemas.microsoft.com/office/drawing/2014/main" id="{00000000-0008-0000-1100-000010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7" name="shCalendar_1" descr="CalendarSmall.bmp" hidden="1">
            <a:extLst>
              <a:ext uri="{FF2B5EF4-FFF2-40B4-BE49-F238E27FC236}">
                <a16:creationId xmlns:a16="http://schemas.microsoft.com/office/drawing/2014/main" id="{00000000-0008-0000-1100-000011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18" name="shCalendar" hidden="1">
          <a:extLst>
            <a:ext uri="{FF2B5EF4-FFF2-40B4-BE49-F238E27FC236}">
              <a16:creationId xmlns:a16="http://schemas.microsoft.com/office/drawing/2014/main" id="{00000000-0008-0000-1100-000012000000}"/>
            </a:ext>
          </a:extLst>
        </xdr:cNvPr>
        <xdr:cNvGrpSpPr>
          <a:grpSpLocks/>
        </xdr:cNvGrpSpPr>
      </xdr:nvGrpSpPr>
      <xdr:grpSpPr bwMode="auto">
        <a:xfrm>
          <a:off x="7962900" y="4800600"/>
          <a:ext cx="190500" cy="190500"/>
          <a:chOff x="13896191" y="1813753"/>
          <a:chExt cx="211023" cy="178845"/>
        </a:xfrm>
      </xdr:grpSpPr>
      <xdr:sp macro="[0]!modfrmDateChoose.CalendarShow" textlink="">
        <xdr:nvSpPr>
          <xdr:cNvPr id="19" name="shCalendar_bck" hidden="1">
            <a:extLst>
              <a:ext uri="{FF2B5EF4-FFF2-40B4-BE49-F238E27FC236}">
                <a16:creationId xmlns:a16="http://schemas.microsoft.com/office/drawing/2014/main" id="{00000000-0008-0000-1100-000013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0" name="shCalendar_1" descr="CalendarSmall.bmp" hidden="1">
            <a:extLst>
              <a:ext uri="{FF2B5EF4-FFF2-40B4-BE49-F238E27FC236}">
                <a16:creationId xmlns:a16="http://schemas.microsoft.com/office/drawing/2014/main" id="{00000000-0008-0000-1100-000014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21" name="shCalendar" hidden="1">
          <a:extLst>
            <a:ext uri="{FF2B5EF4-FFF2-40B4-BE49-F238E27FC236}">
              <a16:creationId xmlns:a16="http://schemas.microsoft.com/office/drawing/2014/main" id="{00000000-0008-0000-1100-000015000000}"/>
            </a:ext>
          </a:extLst>
        </xdr:cNvPr>
        <xdr:cNvGrpSpPr>
          <a:grpSpLocks/>
        </xdr:cNvGrpSpPr>
      </xdr:nvGrpSpPr>
      <xdr:grpSpPr bwMode="auto">
        <a:xfrm>
          <a:off x="7962900" y="4800600"/>
          <a:ext cx="190500" cy="190500"/>
          <a:chOff x="13896191" y="1813753"/>
          <a:chExt cx="211023" cy="178845"/>
        </a:xfrm>
      </xdr:grpSpPr>
      <xdr:sp macro="[0]!modfrmDateChoose.CalendarShow" textlink="">
        <xdr:nvSpPr>
          <xdr:cNvPr id="22" name="shCalendar_bck" hidden="1">
            <a:extLst>
              <a:ext uri="{FF2B5EF4-FFF2-40B4-BE49-F238E27FC236}">
                <a16:creationId xmlns:a16="http://schemas.microsoft.com/office/drawing/2014/main" id="{00000000-0008-0000-1100-000016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3" name="shCalendar_1" descr="CalendarSmall.bmp" hidden="1">
            <a:extLst>
              <a:ext uri="{FF2B5EF4-FFF2-40B4-BE49-F238E27FC236}">
                <a16:creationId xmlns:a16="http://schemas.microsoft.com/office/drawing/2014/main" id="{00000000-0008-0000-1100-000017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24" name="shCalendar" hidden="1">
          <a:extLst>
            <a:ext uri="{FF2B5EF4-FFF2-40B4-BE49-F238E27FC236}">
              <a16:creationId xmlns:a16="http://schemas.microsoft.com/office/drawing/2014/main" id="{00000000-0008-0000-1100-000018000000}"/>
            </a:ext>
          </a:extLst>
        </xdr:cNvPr>
        <xdr:cNvGrpSpPr>
          <a:grpSpLocks/>
        </xdr:cNvGrpSpPr>
      </xdr:nvGrpSpPr>
      <xdr:grpSpPr bwMode="auto">
        <a:xfrm>
          <a:off x="7962900" y="4800600"/>
          <a:ext cx="190500" cy="190500"/>
          <a:chOff x="13896191" y="1813753"/>
          <a:chExt cx="211023" cy="178845"/>
        </a:xfrm>
      </xdr:grpSpPr>
      <xdr:sp macro="[0]!modfrmDateChoose.CalendarShow" textlink="">
        <xdr:nvSpPr>
          <xdr:cNvPr id="25" name="shCalendar_bck" hidden="1">
            <a:extLst>
              <a:ext uri="{FF2B5EF4-FFF2-40B4-BE49-F238E27FC236}">
                <a16:creationId xmlns:a16="http://schemas.microsoft.com/office/drawing/2014/main" id="{00000000-0008-0000-1100-000019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6" name="shCalendar_1" descr="CalendarSmall.bmp" hidden="1">
            <a:extLst>
              <a:ext uri="{FF2B5EF4-FFF2-40B4-BE49-F238E27FC236}">
                <a16:creationId xmlns:a16="http://schemas.microsoft.com/office/drawing/2014/main" id="{00000000-0008-0000-1100-00001A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27" name="shCalendar" hidden="1">
          <a:extLst>
            <a:ext uri="{FF2B5EF4-FFF2-40B4-BE49-F238E27FC236}">
              <a16:creationId xmlns:a16="http://schemas.microsoft.com/office/drawing/2014/main" id="{00000000-0008-0000-1100-00001B000000}"/>
            </a:ext>
          </a:extLst>
        </xdr:cNvPr>
        <xdr:cNvGrpSpPr>
          <a:grpSpLocks/>
        </xdr:cNvGrpSpPr>
      </xdr:nvGrpSpPr>
      <xdr:grpSpPr bwMode="auto">
        <a:xfrm>
          <a:off x="7962900" y="4800600"/>
          <a:ext cx="190500" cy="190500"/>
          <a:chOff x="13896191" y="1813753"/>
          <a:chExt cx="211023" cy="178845"/>
        </a:xfrm>
      </xdr:grpSpPr>
      <xdr:sp macro="[0]!modfrmDateChoose.CalendarShow" textlink="">
        <xdr:nvSpPr>
          <xdr:cNvPr id="28" name="shCalendar_bck" hidden="1">
            <a:extLst>
              <a:ext uri="{FF2B5EF4-FFF2-40B4-BE49-F238E27FC236}">
                <a16:creationId xmlns:a16="http://schemas.microsoft.com/office/drawing/2014/main" id="{00000000-0008-0000-1100-00001C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9" name="shCalendar_1" descr="CalendarSmall.bmp" hidden="1">
            <a:extLst>
              <a:ext uri="{FF2B5EF4-FFF2-40B4-BE49-F238E27FC236}">
                <a16:creationId xmlns:a16="http://schemas.microsoft.com/office/drawing/2014/main" id="{00000000-0008-0000-1100-00001D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30" name="shCalendar" hidden="1">
          <a:extLst>
            <a:ext uri="{FF2B5EF4-FFF2-40B4-BE49-F238E27FC236}">
              <a16:creationId xmlns:a16="http://schemas.microsoft.com/office/drawing/2014/main" id="{00000000-0008-0000-1100-00001E000000}"/>
            </a:ext>
          </a:extLst>
        </xdr:cNvPr>
        <xdr:cNvGrpSpPr>
          <a:grpSpLocks/>
        </xdr:cNvGrpSpPr>
      </xdr:nvGrpSpPr>
      <xdr:grpSpPr bwMode="auto">
        <a:xfrm>
          <a:off x="7962900" y="4800600"/>
          <a:ext cx="190500" cy="190500"/>
          <a:chOff x="13896191" y="1813753"/>
          <a:chExt cx="211023" cy="178845"/>
        </a:xfrm>
      </xdr:grpSpPr>
      <xdr:sp macro="[0]!modfrmDateChoose.CalendarShow" textlink="">
        <xdr:nvSpPr>
          <xdr:cNvPr id="31" name="shCalendar_bck" hidden="1">
            <a:extLst>
              <a:ext uri="{FF2B5EF4-FFF2-40B4-BE49-F238E27FC236}">
                <a16:creationId xmlns:a16="http://schemas.microsoft.com/office/drawing/2014/main" id="{00000000-0008-0000-1100-00001F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32" name="shCalendar_1" descr="CalendarSmall.bmp" hidden="1">
            <a:extLst>
              <a:ext uri="{FF2B5EF4-FFF2-40B4-BE49-F238E27FC236}">
                <a16:creationId xmlns:a16="http://schemas.microsoft.com/office/drawing/2014/main" id="{00000000-0008-0000-1100-000020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33" name="shCalendar" hidden="1">
          <a:extLst>
            <a:ext uri="{FF2B5EF4-FFF2-40B4-BE49-F238E27FC236}">
              <a16:creationId xmlns:a16="http://schemas.microsoft.com/office/drawing/2014/main" id="{00000000-0008-0000-1100-000021000000}"/>
            </a:ext>
          </a:extLst>
        </xdr:cNvPr>
        <xdr:cNvGrpSpPr>
          <a:grpSpLocks/>
        </xdr:cNvGrpSpPr>
      </xdr:nvGrpSpPr>
      <xdr:grpSpPr bwMode="auto">
        <a:xfrm>
          <a:off x="7962900" y="4800600"/>
          <a:ext cx="190500" cy="190500"/>
          <a:chOff x="13896191" y="1813753"/>
          <a:chExt cx="211023" cy="178845"/>
        </a:xfrm>
      </xdr:grpSpPr>
      <xdr:sp macro="[0]!modfrmDateChoose.CalendarShow" textlink="">
        <xdr:nvSpPr>
          <xdr:cNvPr id="34" name="shCalendar_bck" hidden="1">
            <a:extLst>
              <a:ext uri="{FF2B5EF4-FFF2-40B4-BE49-F238E27FC236}">
                <a16:creationId xmlns:a16="http://schemas.microsoft.com/office/drawing/2014/main" id="{00000000-0008-0000-1100-000022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35" name="shCalendar_1" descr="CalendarSmall.bmp" hidden="1">
            <a:extLst>
              <a:ext uri="{FF2B5EF4-FFF2-40B4-BE49-F238E27FC236}">
                <a16:creationId xmlns:a16="http://schemas.microsoft.com/office/drawing/2014/main" id="{00000000-0008-0000-1100-000023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18.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246" name="FREEZE_PANES" descr="update_org.png">
          <a:extLst>
            <a:ext uri="{FF2B5EF4-FFF2-40B4-BE49-F238E27FC236}">
              <a16:creationId xmlns:a16="http://schemas.microsoft.com/office/drawing/2014/main" id="{00000000-0008-0000-1300-0000F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247" name="UNFREEZE_PANES" descr="update_org.png" hidden="1">
          <a:extLst>
            <a:ext uri="{FF2B5EF4-FFF2-40B4-BE49-F238E27FC236}">
              <a16:creationId xmlns:a16="http://schemas.microsoft.com/office/drawing/2014/main" id="{00000000-0008-0000-1300-0000F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23</xdr:row>
      <xdr:rowOff>0</xdr:rowOff>
    </xdr:from>
    <xdr:to>
      <xdr:col>21</xdr:col>
      <xdr:colOff>228600</xdr:colOff>
      <xdr:row>23</xdr:row>
      <xdr:rowOff>190500</xdr:rowOff>
    </xdr:to>
    <xdr:grpSp>
      <xdr:nvGrpSpPr>
        <xdr:cNvPr id="4" name="shCalendar" hidden="1">
          <a:extLst>
            <a:ext uri="{FF2B5EF4-FFF2-40B4-BE49-F238E27FC236}">
              <a16:creationId xmlns:a16="http://schemas.microsoft.com/office/drawing/2014/main" id="{00000000-0008-0000-1300-000004000000}"/>
            </a:ext>
          </a:extLst>
        </xdr:cNvPr>
        <xdr:cNvGrpSpPr>
          <a:grpSpLocks/>
        </xdr:cNvGrpSpPr>
      </xdr:nvGrpSpPr>
      <xdr:grpSpPr bwMode="auto">
        <a:xfrm>
          <a:off x="8001000" y="374332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3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3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68580</xdr:colOff>
      <xdr:row>0</xdr:row>
      <xdr:rowOff>47625</xdr:rowOff>
    </xdr:from>
    <xdr:to>
      <xdr:col>6</xdr:col>
      <xdr:colOff>80506</xdr:colOff>
      <xdr:row>0</xdr:row>
      <xdr:rowOff>301503</xdr:rowOff>
    </xdr:to>
    <xdr:sp macro="[0]!modUpdTemplLogger.Clear" textlink="">
      <xdr:nvSpPr>
        <xdr:cNvPr id="194761" name="cmdStart">
          <a:extLst>
            <a:ext uri="{FF2B5EF4-FFF2-40B4-BE49-F238E27FC236}">
              <a16:creationId xmlns:a16="http://schemas.microsoft.com/office/drawing/2014/main" id="{00000000-0008-0000-0200-0000C9F80200}"/>
            </a:ext>
          </a:extLst>
        </xdr:cNvPr>
        <xdr:cNvSpPr>
          <a:spLocks noChangeArrowheads="1"/>
        </xdr:cNvSpPr>
      </xdr:nvSpPr>
      <xdr:spPr bwMode="auto">
        <a:xfrm>
          <a:off x="9544050" y="47625"/>
          <a:ext cx="1840726" cy="253878"/>
        </a:xfrm>
        <a:prstGeom prst="roundRect">
          <a:avLst>
            <a:gd name="adj" fmla="val 0"/>
          </a:avLst>
        </a:prstGeom>
        <a:solidFill>
          <a:srgbClr val="DDDDDD"/>
        </a:solidFill>
        <a:ln w="3175" algn="ctr">
          <a:solidFill>
            <a:srgbClr val="C0C0C0"/>
          </a:solidFill>
          <a:round/>
          <a:headEnd/>
          <a:tailEnd/>
        </a:ln>
        <a:effectLst/>
      </xdr:spPr>
      <xdr:txBody>
        <a:bodyPr vertOverflow="clip" wrap="square" lIns="27432" tIns="18288" rIns="27432" bIns="18288" anchor="ctr" upright="1"/>
        <a:lstStyle/>
        <a:p>
          <a:pPr algn="ctr" rtl="0">
            <a:defRPr sz="1000"/>
          </a:pPr>
          <a:r>
            <a:rPr lang="ru-RU" sz="900" b="0" i="0" u="none" strike="noStrike" baseline="0">
              <a:solidFill>
                <a:srgbClr val="000000"/>
              </a:solidFill>
              <a:latin typeface="Tahoma"/>
              <a:ea typeface="Tahoma"/>
              <a:cs typeface="Tahoma"/>
            </a:rPr>
            <a:t>Очистить лог</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8" name="FREEZE_PANES" descr="update_org.png">
          <a:extLst>
            <a:ext uri="{FF2B5EF4-FFF2-40B4-BE49-F238E27FC236}">
              <a16:creationId xmlns:a16="http://schemas.microsoft.com/office/drawing/2014/main" id="{00000000-0008-0000-15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9" name="UNFREEZE_PANES" descr="update_org.png" hidden="1">
          <a:extLst>
            <a:ext uri="{FF2B5EF4-FFF2-40B4-BE49-F238E27FC236}">
              <a16:creationId xmlns:a16="http://schemas.microsoft.com/office/drawing/2014/main" id="{00000000-0008-0000-15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38100</xdr:colOff>
      <xdr:row>23</xdr:row>
      <xdr:rowOff>0</xdr:rowOff>
    </xdr:from>
    <xdr:to>
      <xdr:col>21</xdr:col>
      <xdr:colOff>190500</xdr:colOff>
      <xdr:row>23</xdr:row>
      <xdr:rowOff>190500</xdr:rowOff>
    </xdr:to>
    <xdr:grpSp>
      <xdr:nvGrpSpPr>
        <xdr:cNvPr id="4" name="shCalendar" hidden="1">
          <a:extLst>
            <a:ext uri="{FF2B5EF4-FFF2-40B4-BE49-F238E27FC236}">
              <a16:creationId xmlns:a16="http://schemas.microsoft.com/office/drawing/2014/main" id="{00000000-0008-0000-1500-000004000000}"/>
            </a:ext>
          </a:extLst>
        </xdr:cNvPr>
        <xdr:cNvGrpSpPr>
          <a:grpSpLocks/>
        </xdr:cNvGrpSpPr>
      </xdr:nvGrpSpPr>
      <xdr:grpSpPr bwMode="auto">
        <a:xfrm>
          <a:off x="6381750" y="379095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5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5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38" name="FREEZE_PANES" descr="update_org.png">
          <a:extLst>
            <a:ext uri="{FF2B5EF4-FFF2-40B4-BE49-F238E27FC236}">
              <a16:creationId xmlns:a16="http://schemas.microsoft.com/office/drawing/2014/main" id="{00000000-0008-0000-17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39" name="UNFREEZE_PANES" descr="update_org.png" hidden="1">
          <a:extLst>
            <a:ext uri="{FF2B5EF4-FFF2-40B4-BE49-F238E27FC236}">
              <a16:creationId xmlns:a16="http://schemas.microsoft.com/office/drawing/2014/main" id="{00000000-0008-0000-1700-00002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38100</xdr:colOff>
      <xdr:row>23</xdr:row>
      <xdr:rowOff>0</xdr:rowOff>
    </xdr:from>
    <xdr:to>
      <xdr:col>21</xdr:col>
      <xdr:colOff>190500</xdr:colOff>
      <xdr:row>23</xdr:row>
      <xdr:rowOff>190500</xdr:rowOff>
    </xdr:to>
    <xdr:grpSp>
      <xdr:nvGrpSpPr>
        <xdr:cNvPr id="4" name="shCalendar" hidden="1">
          <a:extLst>
            <a:ext uri="{FF2B5EF4-FFF2-40B4-BE49-F238E27FC236}">
              <a16:creationId xmlns:a16="http://schemas.microsoft.com/office/drawing/2014/main" id="{00000000-0008-0000-1700-000004000000}"/>
            </a:ext>
          </a:extLst>
        </xdr:cNvPr>
        <xdr:cNvGrpSpPr>
          <a:grpSpLocks/>
        </xdr:cNvGrpSpPr>
      </xdr:nvGrpSpPr>
      <xdr:grpSpPr bwMode="auto">
        <a:xfrm>
          <a:off x="6381750" y="380047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7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7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53609" name="FREEZE_PANES" descr="update_org.png">
          <a:extLst>
            <a:ext uri="{FF2B5EF4-FFF2-40B4-BE49-F238E27FC236}">
              <a16:creationId xmlns:a16="http://schemas.microsoft.com/office/drawing/2014/main" id="{00000000-0008-0000-1800-0000C927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53610" name="UNFREEZE_PANES" descr="update_org.png" hidden="1">
          <a:extLst>
            <a:ext uri="{FF2B5EF4-FFF2-40B4-BE49-F238E27FC236}">
              <a16:creationId xmlns:a16="http://schemas.microsoft.com/office/drawing/2014/main" id="{00000000-0008-0000-1800-0000CA27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8" name="FREEZE_PANES" descr="update_org.png">
          <a:extLst>
            <a:ext uri="{FF2B5EF4-FFF2-40B4-BE49-F238E27FC236}">
              <a16:creationId xmlns:a16="http://schemas.microsoft.com/office/drawing/2014/main" id="{00000000-0008-0000-19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9" name="UNFREEZE_PANES" descr="update_org.png" hidden="1">
          <a:extLst>
            <a:ext uri="{FF2B5EF4-FFF2-40B4-BE49-F238E27FC236}">
              <a16:creationId xmlns:a16="http://schemas.microsoft.com/office/drawing/2014/main" id="{00000000-0008-0000-19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38100</xdr:colOff>
      <xdr:row>23</xdr:row>
      <xdr:rowOff>0</xdr:rowOff>
    </xdr:from>
    <xdr:to>
      <xdr:col>26</xdr:col>
      <xdr:colOff>190500</xdr:colOff>
      <xdr:row>23</xdr:row>
      <xdr:rowOff>190500</xdr:rowOff>
    </xdr:to>
    <xdr:grpSp>
      <xdr:nvGrpSpPr>
        <xdr:cNvPr id="4" name="shCalendar" hidden="1">
          <a:extLst>
            <a:ext uri="{FF2B5EF4-FFF2-40B4-BE49-F238E27FC236}">
              <a16:creationId xmlns:a16="http://schemas.microsoft.com/office/drawing/2014/main" id="{00000000-0008-0000-1900-000004000000}"/>
            </a:ext>
          </a:extLst>
        </xdr:cNvPr>
        <xdr:cNvGrpSpPr>
          <a:grpSpLocks/>
        </xdr:cNvGrpSpPr>
      </xdr:nvGrpSpPr>
      <xdr:grpSpPr bwMode="auto">
        <a:xfrm>
          <a:off x="6381750" y="411480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9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9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26</xdr:col>
      <xdr:colOff>0</xdr:colOff>
      <xdr:row>23</xdr:row>
      <xdr:rowOff>0</xdr:rowOff>
    </xdr:from>
    <xdr:ext cx="190500" cy="190500"/>
    <xdr:grpSp>
      <xdr:nvGrpSpPr>
        <xdr:cNvPr id="7" name="shCalendar" hidden="1">
          <a:extLst>
            <a:ext uri="{FF2B5EF4-FFF2-40B4-BE49-F238E27FC236}">
              <a16:creationId xmlns:a16="http://schemas.microsoft.com/office/drawing/2014/main" id="{00000000-0008-0000-1900-000007000000}"/>
            </a:ext>
          </a:extLst>
        </xdr:cNvPr>
        <xdr:cNvGrpSpPr>
          <a:grpSpLocks/>
        </xdr:cNvGrpSpPr>
      </xdr:nvGrpSpPr>
      <xdr:grpSpPr bwMode="auto">
        <a:xfrm>
          <a:off x="6381750" y="4114800"/>
          <a:ext cx="190500" cy="190500"/>
          <a:chOff x="13896191" y="1813753"/>
          <a:chExt cx="211023" cy="178845"/>
        </a:xfrm>
      </xdr:grpSpPr>
      <xdr:sp macro="[0]!modfrmDateChoose.CalendarShow" textlink="">
        <xdr:nvSpPr>
          <xdr:cNvPr id="10" name="shCalendar_bck" hidden="1">
            <a:extLst>
              <a:ext uri="{FF2B5EF4-FFF2-40B4-BE49-F238E27FC236}">
                <a16:creationId xmlns:a16="http://schemas.microsoft.com/office/drawing/2014/main" id="{00000000-0008-0000-1900-00000A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1" name="shCalendar_1" descr="CalendarSmall.bmp" hidden="1">
            <a:extLst>
              <a:ext uri="{FF2B5EF4-FFF2-40B4-BE49-F238E27FC236}">
                <a16:creationId xmlns:a16="http://schemas.microsoft.com/office/drawing/2014/main" id="{00000000-0008-0000-1900-00000B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26</xdr:col>
      <xdr:colOff>0</xdr:colOff>
      <xdr:row>23</xdr:row>
      <xdr:rowOff>0</xdr:rowOff>
    </xdr:from>
    <xdr:ext cx="190500" cy="190500"/>
    <xdr:grpSp>
      <xdr:nvGrpSpPr>
        <xdr:cNvPr id="12" name="shCalendar" hidden="1">
          <a:extLst>
            <a:ext uri="{FF2B5EF4-FFF2-40B4-BE49-F238E27FC236}">
              <a16:creationId xmlns:a16="http://schemas.microsoft.com/office/drawing/2014/main" id="{00000000-0008-0000-1900-00000C000000}"/>
            </a:ext>
          </a:extLst>
        </xdr:cNvPr>
        <xdr:cNvGrpSpPr>
          <a:grpSpLocks/>
        </xdr:cNvGrpSpPr>
      </xdr:nvGrpSpPr>
      <xdr:grpSpPr bwMode="auto">
        <a:xfrm>
          <a:off x="6381750" y="4114800"/>
          <a:ext cx="190500" cy="190500"/>
          <a:chOff x="13896191" y="1813753"/>
          <a:chExt cx="211023" cy="178845"/>
        </a:xfrm>
      </xdr:grpSpPr>
      <xdr:sp macro="[0]!modfrmDateChoose.CalendarShow" textlink="">
        <xdr:nvSpPr>
          <xdr:cNvPr id="13" name="shCalendar_bck" hidden="1">
            <a:extLst>
              <a:ext uri="{FF2B5EF4-FFF2-40B4-BE49-F238E27FC236}">
                <a16:creationId xmlns:a16="http://schemas.microsoft.com/office/drawing/2014/main" id="{00000000-0008-0000-1900-00000D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4" name="shCalendar_1" descr="CalendarSmall.bmp" hidden="1">
            <a:extLst>
              <a:ext uri="{FF2B5EF4-FFF2-40B4-BE49-F238E27FC236}">
                <a16:creationId xmlns:a16="http://schemas.microsoft.com/office/drawing/2014/main" id="{00000000-0008-0000-1900-00000E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26.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54633" name="FREEZE_PANES" descr="update_org.png">
          <a:extLst>
            <a:ext uri="{FF2B5EF4-FFF2-40B4-BE49-F238E27FC236}">
              <a16:creationId xmlns:a16="http://schemas.microsoft.com/office/drawing/2014/main" id="{00000000-0008-0000-1A00-0000C92B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54634" name="UNFREEZE_PANES" descr="update_org.png" hidden="1">
          <a:extLst>
            <a:ext uri="{FF2B5EF4-FFF2-40B4-BE49-F238E27FC236}">
              <a16:creationId xmlns:a16="http://schemas.microsoft.com/office/drawing/2014/main" id="{00000000-0008-0000-1A00-0000CA2B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40" name="FREEZE_PANES" descr="update_org.png">
          <a:extLst>
            <a:ext uri="{FF2B5EF4-FFF2-40B4-BE49-F238E27FC236}">
              <a16:creationId xmlns:a16="http://schemas.microsoft.com/office/drawing/2014/main" id="{00000000-0008-0000-1B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41" name="UNFREEZE_PANES" descr="update_org.png" hidden="1">
          <a:extLst>
            <a:ext uri="{FF2B5EF4-FFF2-40B4-BE49-F238E27FC236}">
              <a16:creationId xmlns:a16="http://schemas.microsoft.com/office/drawing/2014/main" id="{00000000-0008-0000-1B00-00002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38100</xdr:colOff>
      <xdr:row>22</xdr:row>
      <xdr:rowOff>0</xdr:rowOff>
    </xdr:from>
    <xdr:to>
      <xdr:col>28</xdr:col>
      <xdr:colOff>228600</xdr:colOff>
      <xdr:row>22</xdr:row>
      <xdr:rowOff>190500</xdr:rowOff>
    </xdr:to>
    <xdr:grpSp>
      <xdr:nvGrpSpPr>
        <xdr:cNvPr id="4" name="shCalendar" hidden="1">
          <a:extLst>
            <a:ext uri="{FF2B5EF4-FFF2-40B4-BE49-F238E27FC236}">
              <a16:creationId xmlns:a16="http://schemas.microsoft.com/office/drawing/2014/main" id="{00000000-0008-0000-1B00-000004000000}"/>
            </a:ext>
          </a:extLst>
        </xdr:cNvPr>
        <xdr:cNvGrpSpPr>
          <a:grpSpLocks/>
        </xdr:cNvGrpSpPr>
      </xdr:nvGrpSpPr>
      <xdr:grpSpPr bwMode="auto">
        <a:xfrm>
          <a:off x="15706725" y="314325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B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B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31</xdr:col>
      <xdr:colOff>0</xdr:colOff>
      <xdr:row>22</xdr:row>
      <xdr:rowOff>0</xdr:rowOff>
    </xdr:from>
    <xdr:ext cx="190500" cy="190500"/>
    <xdr:grpSp>
      <xdr:nvGrpSpPr>
        <xdr:cNvPr id="7" name="shCalendar" hidden="1">
          <a:extLst>
            <a:ext uri="{FF2B5EF4-FFF2-40B4-BE49-F238E27FC236}">
              <a16:creationId xmlns:a16="http://schemas.microsoft.com/office/drawing/2014/main" id="{00000000-0008-0000-1B00-000007000000}"/>
            </a:ext>
          </a:extLst>
        </xdr:cNvPr>
        <xdr:cNvGrpSpPr>
          <a:grpSpLocks/>
        </xdr:cNvGrpSpPr>
      </xdr:nvGrpSpPr>
      <xdr:grpSpPr bwMode="auto">
        <a:xfrm>
          <a:off x="16697325" y="3143250"/>
          <a:ext cx="190500" cy="190500"/>
          <a:chOff x="13896191" y="1813753"/>
          <a:chExt cx="211023" cy="178845"/>
        </a:xfrm>
      </xdr:grpSpPr>
      <xdr:sp macro="[0]!modfrmDateChoose.CalendarShow" textlink="">
        <xdr:nvSpPr>
          <xdr:cNvPr id="8" name="shCalendar_bck" hidden="1">
            <a:extLst>
              <a:ext uri="{FF2B5EF4-FFF2-40B4-BE49-F238E27FC236}">
                <a16:creationId xmlns:a16="http://schemas.microsoft.com/office/drawing/2014/main" id="{00000000-0008-0000-1B00-000008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9" name="shCalendar_1" descr="CalendarSmall.bmp" hidden="1">
            <a:extLst>
              <a:ext uri="{FF2B5EF4-FFF2-40B4-BE49-F238E27FC236}">
                <a16:creationId xmlns:a16="http://schemas.microsoft.com/office/drawing/2014/main" id="{00000000-0008-0000-1B00-000009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31</xdr:col>
      <xdr:colOff>0</xdr:colOff>
      <xdr:row>22</xdr:row>
      <xdr:rowOff>0</xdr:rowOff>
    </xdr:from>
    <xdr:ext cx="190500" cy="190500"/>
    <xdr:grpSp>
      <xdr:nvGrpSpPr>
        <xdr:cNvPr id="10" name="shCalendar" hidden="1">
          <a:extLst>
            <a:ext uri="{FF2B5EF4-FFF2-40B4-BE49-F238E27FC236}">
              <a16:creationId xmlns:a16="http://schemas.microsoft.com/office/drawing/2014/main" id="{00000000-0008-0000-1B00-00000A000000}"/>
            </a:ext>
          </a:extLst>
        </xdr:cNvPr>
        <xdr:cNvGrpSpPr>
          <a:grpSpLocks/>
        </xdr:cNvGrpSpPr>
      </xdr:nvGrpSpPr>
      <xdr:grpSpPr bwMode="auto">
        <a:xfrm>
          <a:off x="16697325" y="3143250"/>
          <a:ext cx="190500" cy="190500"/>
          <a:chOff x="13896191" y="1813753"/>
          <a:chExt cx="211023" cy="178845"/>
        </a:xfrm>
      </xdr:grpSpPr>
      <xdr:sp macro="[0]!modfrmDateChoose.CalendarShow" textlink="">
        <xdr:nvSpPr>
          <xdr:cNvPr id="11" name="shCalendar_bck" hidden="1">
            <a:extLst>
              <a:ext uri="{FF2B5EF4-FFF2-40B4-BE49-F238E27FC236}">
                <a16:creationId xmlns:a16="http://schemas.microsoft.com/office/drawing/2014/main" id="{00000000-0008-0000-1B00-00000B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2" name="shCalendar_1" descr="CalendarSmall.bmp" hidden="1">
            <a:extLst>
              <a:ext uri="{FF2B5EF4-FFF2-40B4-BE49-F238E27FC236}">
                <a16:creationId xmlns:a16="http://schemas.microsoft.com/office/drawing/2014/main" id="{00000000-0008-0000-1B00-00000C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28.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47465" name="FREEZE_PANES" descr="update_org.png">
          <a:extLst>
            <a:ext uri="{FF2B5EF4-FFF2-40B4-BE49-F238E27FC236}">
              <a16:creationId xmlns:a16="http://schemas.microsoft.com/office/drawing/2014/main" id="{00000000-0008-0000-1C00-0000C90F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47466" name="UNFREEZE_PANES" descr="update_org.png" hidden="1">
          <a:extLst>
            <a:ext uri="{FF2B5EF4-FFF2-40B4-BE49-F238E27FC236}">
              <a16:creationId xmlns:a16="http://schemas.microsoft.com/office/drawing/2014/main" id="{00000000-0008-0000-1C00-0000CA0F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113" name="FREEZE_PANES" descr="update_org.png">
          <a:extLst>
            <a:ext uri="{FF2B5EF4-FFF2-40B4-BE49-F238E27FC236}">
              <a16:creationId xmlns:a16="http://schemas.microsoft.com/office/drawing/2014/main" id="{00000000-0008-0000-1D00-00007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114" name="UNFREEZE_PANES" descr="update_org.png" hidden="1">
          <a:extLst>
            <a:ext uri="{FF2B5EF4-FFF2-40B4-BE49-F238E27FC236}">
              <a16:creationId xmlns:a16="http://schemas.microsoft.com/office/drawing/2014/main" id="{00000000-0008-0000-1D00-00007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0</xdr:colOff>
      <xdr:row>8</xdr:row>
      <xdr:rowOff>0</xdr:rowOff>
    </xdr:from>
    <xdr:ext cx="190500" cy="190500"/>
    <xdr:grpSp>
      <xdr:nvGrpSpPr>
        <xdr:cNvPr id="13" name="shCalendar" hidden="1">
          <a:extLst>
            <a:ext uri="{FF2B5EF4-FFF2-40B4-BE49-F238E27FC236}">
              <a16:creationId xmlns:a16="http://schemas.microsoft.com/office/drawing/2014/main" id="{00000000-0008-0000-1D00-00000D000000}"/>
            </a:ext>
          </a:extLst>
        </xdr:cNvPr>
        <xdr:cNvGrpSpPr>
          <a:grpSpLocks/>
        </xdr:cNvGrpSpPr>
      </xdr:nvGrpSpPr>
      <xdr:grpSpPr bwMode="auto">
        <a:xfrm>
          <a:off x="247650" y="600075"/>
          <a:ext cx="190500" cy="190500"/>
          <a:chOff x="13896191" y="1813753"/>
          <a:chExt cx="211023" cy="178845"/>
        </a:xfrm>
      </xdr:grpSpPr>
      <xdr:sp macro="[0]!modfrmDateChoose.CalendarShow" textlink="">
        <xdr:nvSpPr>
          <xdr:cNvPr id="14" name="shCalendar_bck" hidden="1">
            <a:extLst>
              <a:ext uri="{FF2B5EF4-FFF2-40B4-BE49-F238E27FC236}">
                <a16:creationId xmlns:a16="http://schemas.microsoft.com/office/drawing/2014/main" id="{00000000-0008-0000-1D00-00000E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5" name="shCalendar_1" descr="CalendarSmall.bmp" hidden="1">
            <a:extLst>
              <a:ext uri="{FF2B5EF4-FFF2-40B4-BE49-F238E27FC236}">
                <a16:creationId xmlns:a16="http://schemas.microsoft.com/office/drawing/2014/main" id="{00000000-0008-0000-1D00-00000F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228600</xdr:colOff>
      <xdr:row>10</xdr:row>
      <xdr:rowOff>28575</xdr:rowOff>
    </xdr:from>
    <xdr:to>
      <xdr:col>7</xdr:col>
      <xdr:colOff>200025</xdr:colOff>
      <xdr:row>10</xdr:row>
      <xdr:rowOff>247650</xdr:rowOff>
    </xdr:to>
    <xdr:pic macro="[0]!modInfo.MainSheetHelp">
      <xdr:nvPicPr>
        <xdr:cNvPr id="7207129" name="ExcludeHelp_3" descr="Справка по листу">
          <a:extLst>
            <a:ext uri="{FF2B5EF4-FFF2-40B4-BE49-F238E27FC236}">
              <a16:creationId xmlns:a16="http://schemas.microsoft.com/office/drawing/2014/main" id="{00000000-0008-0000-0300-0000D9F8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170497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8</xdr:row>
      <xdr:rowOff>95250</xdr:rowOff>
    </xdr:from>
    <xdr:to>
      <xdr:col>7</xdr:col>
      <xdr:colOff>200025</xdr:colOff>
      <xdr:row>8</xdr:row>
      <xdr:rowOff>314325</xdr:rowOff>
    </xdr:to>
    <xdr:pic macro="[0]!modInfo.MainSheetHelp">
      <xdr:nvPicPr>
        <xdr:cNvPr id="7207130" name="ExcludeHelp_6" descr="Справка по листу">
          <a:extLst>
            <a:ext uri="{FF2B5EF4-FFF2-40B4-BE49-F238E27FC236}">
              <a16:creationId xmlns:a16="http://schemas.microsoft.com/office/drawing/2014/main" id="{00000000-0008-0000-0300-0000DAF8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135255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13</xdr:row>
      <xdr:rowOff>38100</xdr:rowOff>
    </xdr:from>
    <xdr:to>
      <xdr:col>7</xdr:col>
      <xdr:colOff>200025</xdr:colOff>
      <xdr:row>13</xdr:row>
      <xdr:rowOff>257175</xdr:rowOff>
    </xdr:to>
    <xdr:pic macro="[0]!modInfo.MainSheetHelp">
      <xdr:nvPicPr>
        <xdr:cNvPr id="7207131" name="ExcludeHelp_7" descr="Справка по листу">
          <a:extLst>
            <a:ext uri="{FF2B5EF4-FFF2-40B4-BE49-F238E27FC236}">
              <a16:creationId xmlns:a16="http://schemas.microsoft.com/office/drawing/2014/main" id="{00000000-0008-0000-0300-0000DBF8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392430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27</xdr:row>
      <xdr:rowOff>85725</xdr:rowOff>
    </xdr:from>
    <xdr:to>
      <xdr:col>7</xdr:col>
      <xdr:colOff>200025</xdr:colOff>
      <xdr:row>27</xdr:row>
      <xdr:rowOff>304800</xdr:rowOff>
    </xdr:to>
    <xdr:pic macro="[0]!modInfo.MainSheetHelp">
      <xdr:nvPicPr>
        <xdr:cNvPr id="7207132" name="ExcludeHelp_8" descr="Справка по листу">
          <a:extLst>
            <a:ext uri="{FF2B5EF4-FFF2-40B4-BE49-F238E27FC236}">
              <a16:creationId xmlns:a16="http://schemas.microsoft.com/office/drawing/2014/main" id="{00000000-0008-0000-0300-0000DCF8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475297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7</xdr:col>
      <xdr:colOff>0</xdr:colOff>
      <xdr:row>4</xdr:row>
      <xdr:rowOff>0</xdr:rowOff>
    </xdr:from>
    <xdr:to>
      <xdr:col>7</xdr:col>
      <xdr:colOff>219075</xdr:colOff>
      <xdr:row>4</xdr:row>
      <xdr:rowOff>219075</xdr:rowOff>
    </xdr:to>
    <xdr:pic macro="[0]!modList00.CreatePrintedForm">
      <xdr:nvPicPr>
        <xdr:cNvPr id="7207133" name="cmdCreatePrintedForm" descr="Создание печатной формы" hidden="1">
          <a:extLst>
            <a:ext uri="{FF2B5EF4-FFF2-40B4-BE49-F238E27FC236}">
              <a16:creationId xmlns:a16="http://schemas.microsoft.com/office/drawing/2014/main" id="{00000000-0008-0000-0300-0000DDF8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29500" y="47625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26</xdr:row>
      <xdr:rowOff>76200</xdr:rowOff>
    </xdr:from>
    <xdr:to>
      <xdr:col>6</xdr:col>
      <xdr:colOff>0</xdr:colOff>
      <xdr:row>26</xdr:row>
      <xdr:rowOff>369673</xdr:rowOff>
    </xdr:to>
    <xdr:sp macro="[0]!modList00.cmdOrganizationChoice_Click_Handler" textlink="">
      <xdr:nvSpPr>
        <xdr:cNvPr id="17" name="cmdOrgChoice">
          <a:extLst>
            <a:ext uri="{FF2B5EF4-FFF2-40B4-BE49-F238E27FC236}">
              <a16:creationId xmlns:a16="http://schemas.microsoft.com/office/drawing/2014/main" id="{00000000-0008-0000-0300-000011000000}"/>
            </a:ext>
          </a:extLst>
        </xdr:cNvPr>
        <xdr:cNvSpPr>
          <a:spLocks noChangeArrowheads="1"/>
        </xdr:cNvSpPr>
      </xdr:nvSpPr>
      <xdr:spPr bwMode="auto">
        <a:xfrm>
          <a:off x="3800475" y="4762500"/>
          <a:ext cx="3381375" cy="293473"/>
        </a:xfrm>
        <a:prstGeom prst="roundRect">
          <a:avLst>
            <a:gd name="adj" fmla="val 0"/>
          </a:avLst>
        </a:prstGeom>
        <a:solidFill>
          <a:srgbClr val="DDDDDD"/>
        </a:solidFill>
        <a:ln w="6350" cap="sq" algn="ctr">
          <a:solidFill>
            <a:srgbClr val="969696"/>
          </a:solidFill>
          <a:miter lim="800000"/>
          <a:headEnd/>
          <a:tailEnd/>
        </a:ln>
        <a:effectLst/>
      </xdr:spPr>
      <xdr:txBody>
        <a:bodyPr vertOverflow="clip" wrap="square" lIns="27432" tIns="18288" rIns="27432" bIns="18288" anchor="ctr" upright="1"/>
        <a:lstStyle/>
        <a:p>
          <a:pPr algn="ctr" rtl="0">
            <a:defRPr sz="1000"/>
          </a:pPr>
          <a:r>
            <a:rPr lang="ru-RU" sz="1000" b="0" i="0" u="none" strike="noStrike" baseline="0">
              <a:solidFill>
                <a:srgbClr val="000000"/>
              </a:solidFill>
              <a:latin typeface="Tahoma"/>
              <a:ea typeface="Tahoma"/>
              <a:cs typeface="Tahoma"/>
            </a:rPr>
            <a:t>Выбор организации</a:t>
          </a:r>
        </a:p>
      </xdr:txBody>
    </xdr:sp>
    <xdr:clientData/>
  </xdr:twoCellAnchor>
  <xdr:twoCellAnchor editAs="oneCell">
    <xdr:from>
      <xdr:col>6</xdr:col>
      <xdr:colOff>38100</xdr:colOff>
      <xdr:row>17</xdr:row>
      <xdr:rowOff>0</xdr:rowOff>
    </xdr:from>
    <xdr:to>
      <xdr:col>6</xdr:col>
      <xdr:colOff>228600</xdr:colOff>
      <xdr:row>18</xdr:row>
      <xdr:rowOff>190500</xdr:rowOff>
    </xdr:to>
    <xdr:grpSp>
      <xdr:nvGrpSpPr>
        <xdr:cNvPr id="14" name="shCalendar" hidden="1">
          <a:extLst>
            <a:ext uri="{FF2B5EF4-FFF2-40B4-BE49-F238E27FC236}">
              <a16:creationId xmlns:a16="http://schemas.microsoft.com/office/drawing/2014/main" id="{00000000-0008-0000-0300-00000E000000}"/>
            </a:ext>
          </a:extLst>
        </xdr:cNvPr>
        <xdr:cNvGrpSpPr>
          <a:grpSpLocks/>
        </xdr:cNvGrpSpPr>
      </xdr:nvGrpSpPr>
      <xdr:grpSpPr bwMode="auto">
        <a:xfrm>
          <a:off x="7219950" y="3238500"/>
          <a:ext cx="190500" cy="190500"/>
          <a:chOff x="13896191" y="1813753"/>
          <a:chExt cx="211023" cy="178845"/>
        </a:xfrm>
      </xdr:grpSpPr>
      <xdr:sp macro="[0]!modfrmDateChoose.CalendarShow" textlink="">
        <xdr:nvSpPr>
          <xdr:cNvPr id="15" name="shCalendar_bck" hidden="1">
            <a:extLst>
              <a:ext uri="{FF2B5EF4-FFF2-40B4-BE49-F238E27FC236}">
                <a16:creationId xmlns:a16="http://schemas.microsoft.com/office/drawing/2014/main" id="{00000000-0008-0000-0300-00000F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6" name="shCalendar_1" descr="CalendarSmall.bmp" hidden="1">
            <a:extLst>
              <a:ext uri="{FF2B5EF4-FFF2-40B4-BE49-F238E27FC236}">
                <a16:creationId xmlns:a16="http://schemas.microsoft.com/office/drawing/2014/main" id="{00000000-0008-0000-0300-000010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0]!modThisWorkbook.Freeze_Panes">
      <xdr:nvPicPr>
        <xdr:cNvPr id="2" name="FREEZE_PANES" descr="update_org.png">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F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0]!modThisWorkbook.Freeze_Panes">
      <xdr:nvPicPr>
        <xdr:cNvPr id="2" name="FREEZE_PANES" descr="update_org.png">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2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38100</xdr:colOff>
      <xdr:row>38</xdr:row>
      <xdr:rowOff>0</xdr:rowOff>
    </xdr:from>
    <xdr:ext cx="190500" cy="190500"/>
    <xdr:grpSp>
      <xdr:nvGrpSpPr>
        <xdr:cNvPr id="7" name="shCalendar" hidden="1">
          <a:extLst>
            <a:ext uri="{FF2B5EF4-FFF2-40B4-BE49-F238E27FC236}">
              <a16:creationId xmlns:a16="http://schemas.microsoft.com/office/drawing/2014/main" id="{00000000-0008-0000-2000-000007000000}"/>
            </a:ext>
          </a:extLst>
        </xdr:cNvPr>
        <xdr:cNvGrpSpPr>
          <a:grpSpLocks/>
        </xdr:cNvGrpSpPr>
      </xdr:nvGrpSpPr>
      <xdr:grpSpPr bwMode="auto">
        <a:xfrm>
          <a:off x="8010525" y="11715750"/>
          <a:ext cx="190500" cy="190500"/>
          <a:chOff x="13896191" y="1813753"/>
          <a:chExt cx="211023" cy="178845"/>
        </a:xfrm>
      </xdr:grpSpPr>
      <xdr:sp macro="[0]!modfrmDateChoose.CalendarShow" textlink="">
        <xdr:nvSpPr>
          <xdr:cNvPr id="8" name="shCalendar_bck" hidden="1">
            <a:extLst>
              <a:ext uri="{FF2B5EF4-FFF2-40B4-BE49-F238E27FC236}">
                <a16:creationId xmlns:a16="http://schemas.microsoft.com/office/drawing/2014/main" id="{00000000-0008-0000-2000-000008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9" name="shCalendar_1" descr="CalendarSmall.bmp" hidden="1">
            <a:extLst>
              <a:ext uri="{FF2B5EF4-FFF2-40B4-BE49-F238E27FC236}">
                <a16:creationId xmlns:a16="http://schemas.microsoft.com/office/drawing/2014/main" id="{00000000-0008-0000-2000-000009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34.xml><?xml version="1.0" encoding="utf-8"?>
<xdr:wsDr xmlns:xdr="http://schemas.openxmlformats.org/drawingml/2006/spreadsheetDrawing" xmlns:a="http://schemas.openxmlformats.org/drawingml/2006/main">
  <xdr:twoCellAnchor editAs="oneCell">
    <xdr:from>
      <xdr:col>9</xdr:col>
      <xdr:colOff>38100</xdr:colOff>
      <xdr:row>3</xdr:row>
      <xdr:rowOff>9525</xdr:rowOff>
    </xdr:from>
    <xdr:to>
      <xdr:col>9</xdr:col>
      <xdr:colOff>228600</xdr:colOff>
      <xdr:row>4</xdr:row>
      <xdr:rowOff>161925</xdr:rowOff>
    </xdr:to>
    <xdr:grpSp>
      <xdr:nvGrpSpPr>
        <xdr:cNvPr id="7210020" name="shCalendar" hidden="1">
          <a:extLst>
            <a:ext uri="{FF2B5EF4-FFF2-40B4-BE49-F238E27FC236}">
              <a16:creationId xmlns:a16="http://schemas.microsoft.com/office/drawing/2014/main" id="{00000000-0008-0000-2100-000024046E00}"/>
            </a:ext>
          </a:extLst>
        </xdr:cNvPr>
        <xdr:cNvGrpSpPr>
          <a:grpSpLocks/>
        </xdr:cNvGrpSpPr>
      </xdr:nvGrpSpPr>
      <xdr:grpSpPr bwMode="auto">
        <a:xfrm>
          <a:off x="7077075" y="9525"/>
          <a:ext cx="190500" cy="190500"/>
          <a:chOff x="13896191" y="1813753"/>
          <a:chExt cx="211023" cy="178845"/>
        </a:xfrm>
      </xdr:grpSpPr>
      <xdr:sp macro="[0]!modfrmDateChoose.CalendarShow" textlink="">
        <xdr:nvSpPr>
          <xdr:cNvPr id="7210021" name="shCalendar_bck" hidden="1">
            <a:extLst>
              <a:ext uri="{FF2B5EF4-FFF2-40B4-BE49-F238E27FC236}">
                <a16:creationId xmlns:a16="http://schemas.microsoft.com/office/drawing/2014/main" id="{00000000-0008-0000-2100-000025046E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210022" name="shCalendar_1" descr="CalendarSmall.bmp" hidden="1">
            <a:extLst>
              <a:ext uri="{FF2B5EF4-FFF2-40B4-BE49-F238E27FC236}">
                <a16:creationId xmlns:a16="http://schemas.microsoft.com/office/drawing/2014/main" id="{00000000-0008-0000-2100-000026046E00}"/>
              </a:ext>
            </a:extLst>
          </xdr:cNvPr>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5.xml><?xml version="1.0" encoding="utf-8"?>
<xdr:wsDr xmlns:xdr="http://schemas.openxmlformats.org/drawingml/2006/spreadsheetDrawing" xmlns:a="http://schemas.openxmlformats.org/drawingml/2006/main">
  <xdr:twoCellAnchor editAs="oneCell">
    <xdr:from>
      <xdr:col>40</xdr:col>
      <xdr:colOff>200025</xdr:colOff>
      <xdr:row>0</xdr:row>
      <xdr:rowOff>114300</xdr:rowOff>
    </xdr:from>
    <xdr:to>
      <xdr:col>40</xdr:col>
      <xdr:colOff>390525</xdr:colOff>
      <xdr:row>0</xdr:row>
      <xdr:rowOff>304800</xdr:rowOff>
    </xdr:to>
    <xdr:grpSp>
      <xdr:nvGrpSpPr>
        <xdr:cNvPr id="7203032" name="shCalendar">
          <a:extLst>
            <a:ext uri="{FF2B5EF4-FFF2-40B4-BE49-F238E27FC236}">
              <a16:creationId xmlns:a16="http://schemas.microsoft.com/office/drawing/2014/main" id="{00000000-0008-0000-2600-0000D8E86D00}"/>
            </a:ext>
          </a:extLst>
        </xdr:cNvPr>
        <xdr:cNvGrpSpPr>
          <a:grpSpLocks/>
        </xdr:cNvGrpSpPr>
      </xdr:nvGrpSpPr>
      <xdr:grpSpPr bwMode="auto">
        <a:xfrm>
          <a:off x="68284725" y="114300"/>
          <a:ext cx="190500" cy="190500"/>
          <a:chOff x="13896191" y="1813753"/>
          <a:chExt cx="211023" cy="178845"/>
        </a:xfrm>
      </xdr:grpSpPr>
      <xdr:sp macro="[0]!modfrmDateChoose.CalendarShow" textlink="">
        <xdr:nvSpPr>
          <xdr:cNvPr id="7203033" name="shCalendar_bck">
            <a:extLst>
              <a:ext uri="{FF2B5EF4-FFF2-40B4-BE49-F238E27FC236}">
                <a16:creationId xmlns:a16="http://schemas.microsoft.com/office/drawing/2014/main" id="{00000000-0008-0000-2600-0000D9E86D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203034" name="shCalendar_1" descr="CalendarSmall.bmp">
            <a:extLst>
              <a:ext uri="{FF2B5EF4-FFF2-40B4-BE49-F238E27FC236}">
                <a16:creationId xmlns:a16="http://schemas.microsoft.com/office/drawing/2014/main" id="{00000000-0008-0000-2600-0000DAE86D00}"/>
              </a:ext>
            </a:extLst>
          </xdr:cNvPr>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0</xdr:colOff>
      <xdr:row>8</xdr:row>
      <xdr:rowOff>0</xdr:rowOff>
    </xdr:from>
    <xdr:to>
      <xdr:col>4</xdr:col>
      <xdr:colOff>219075</xdr:colOff>
      <xdr:row>8</xdr:row>
      <xdr:rowOff>219075</xdr:rowOff>
    </xdr:to>
    <xdr:pic macro="[0]!modInfo.MainSheetHelp">
      <xdr:nvPicPr>
        <xdr:cNvPr id="7208055" name="ExcludeHelp_1" descr="Справка по листу">
          <a:extLst>
            <a:ext uri="{FF2B5EF4-FFF2-40B4-BE49-F238E27FC236}">
              <a16:creationId xmlns:a16="http://schemas.microsoft.com/office/drawing/2014/main" id="{00000000-0008-0000-0400-000077FC6D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7</xdr:col>
      <xdr:colOff>0</xdr:colOff>
      <xdr:row>8</xdr:row>
      <xdr:rowOff>0</xdr:rowOff>
    </xdr:from>
    <xdr:to>
      <xdr:col>7</xdr:col>
      <xdr:colOff>219075</xdr:colOff>
      <xdr:row>8</xdr:row>
      <xdr:rowOff>219075</xdr:rowOff>
    </xdr:to>
    <xdr:pic macro="[0]!modInfo.MainSheetHelp">
      <xdr:nvPicPr>
        <xdr:cNvPr id="7208056" name="ExcludeHelp_2" descr="Справка по листу">
          <a:extLst>
            <a:ext uri="{FF2B5EF4-FFF2-40B4-BE49-F238E27FC236}">
              <a16:creationId xmlns:a16="http://schemas.microsoft.com/office/drawing/2014/main" id="{00000000-0008-0000-0400-000078FC6D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91025"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10</xdr:col>
      <xdr:colOff>0</xdr:colOff>
      <xdr:row>8</xdr:row>
      <xdr:rowOff>0</xdr:rowOff>
    </xdr:from>
    <xdr:to>
      <xdr:col>10</xdr:col>
      <xdr:colOff>219075</xdr:colOff>
      <xdr:row>8</xdr:row>
      <xdr:rowOff>219075</xdr:rowOff>
    </xdr:to>
    <xdr:pic macro="[0]!modInfo.MainSheetHelp">
      <xdr:nvPicPr>
        <xdr:cNvPr id="7208057" name="ExcludeHelp_2" descr="Справка по листу">
          <a:extLst>
            <a:ext uri="{FF2B5EF4-FFF2-40B4-BE49-F238E27FC236}">
              <a16:creationId xmlns:a16="http://schemas.microsoft.com/office/drawing/2014/main" id="{00000000-0008-0000-0400-000079FC6D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81925"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xdr:from>
      <xdr:col>0</xdr:col>
      <xdr:colOff>0</xdr:colOff>
      <xdr:row>3</xdr:row>
      <xdr:rowOff>0</xdr:rowOff>
    </xdr:from>
    <xdr:to>
      <xdr:col>2</xdr:col>
      <xdr:colOff>238125</xdr:colOff>
      <xdr:row>3</xdr:row>
      <xdr:rowOff>247650</xdr:rowOff>
    </xdr:to>
    <xdr:pic macro="[0]!modThisWorkbook.Freeze_Panes">
      <xdr:nvPicPr>
        <xdr:cNvPr id="7208058" name="FREEZE_PANES" descr="update_org.png">
          <a:extLst>
            <a:ext uri="{FF2B5EF4-FFF2-40B4-BE49-F238E27FC236}">
              <a16:creationId xmlns:a16="http://schemas.microsoft.com/office/drawing/2014/main" id="{00000000-0008-0000-0400-00007AFC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0</xdr:rowOff>
    </xdr:from>
    <xdr:to>
      <xdr:col>3</xdr:col>
      <xdr:colOff>0</xdr:colOff>
      <xdr:row>3</xdr:row>
      <xdr:rowOff>247650</xdr:rowOff>
    </xdr:to>
    <xdr:pic macro="[0]!modThisWorkbook.Freeze_Panes">
      <xdr:nvPicPr>
        <xdr:cNvPr id="7208059" name="UNFREEZE_PANES" descr="update_org.png" hidden="1">
          <a:extLst>
            <a:ext uri="{FF2B5EF4-FFF2-40B4-BE49-F238E27FC236}">
              <a16:creationId xmlns:a16="http://schemas.microsoft.com/office/drawing/2014/main" id="{00000000-0008-0000-0400-00007BFC6D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38100</xdr:colOff>
      <xdr:row>17</xdr:row>
      <xdr:rowOff>0</xdr:rowOff>
    </xdr:from>
    <xdr:to>
      <xdr:col>14</xdr:col>
      <xdr:colOff>228600</xdr:colOff>
      <xdr:row>17</xdr:row>
      <xdr:rowOff>190500</xdr:rowOff>
    </xdr:to>
    <xdr:grpSp>
      <xdr:nvGrpSpPr>
        <xdr:cNvPr id="7201434" name="shCalendar" hidden="1">
          <a:extLst>
            <a:ext uri="{FF2B5EF4-FFF2-40B4-BE49-F238E27FC236}">
              <a16:creationId xmlns:a16="http://schemas.microsoft.com/office/drawing/2014/main" id="{00000000-0008-0000-0500-00009AE26D00}"/>
            </a:ext>
          </a:extLst>
        </xdr:cNvPr>
        <xdr:cNvGrpSpPr>
          <a:grpSpLocks/>
        </xdr:cNvGrpSpPr>
      </xdr:nvGrpSpPr>
      <xdr:grpSpPr bwMode="auto">
        <a:xfrm>
          <a:off x="18707100" y="819150"/>
          <a:ext cx="190500" cy="190500"/>
          <a:chOff x="13896191" y="1813753"/>
          <a:chExt cx="211023" cy="178845"/>
        </a:xfrm>
      </xdr:grpSpPr>
      <xdr:sp macro="[0]!modfrmDateChoose.CalendarShow" textlink="">
        <xdr:nvSpPr>
          <xdr:cNvPr id="7201441" name="shCalendar_bck" hidden="1">
            <a:extLst>
              <a:ext uri="{FF2B5EF4-FFF2-40B4-BE49-F238E27FC236}">
                <a16:creationId xmlns:a16="http://schemas.microsoft.com/office/drawing/2014/main" id="{00000000-0008-0000-0500-0000A1E26D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201442" name="shCalendar_1" descr="CalendarSmall.bmp" hidden="1">
            <a:extLst>
              <a:ext uri="{FF2B5EF4-FFF2-40B4-BE49-F238E27FC236}">
                <a16:creationId xmlns:a16="http://schemas.microsoft.com/office/drawing/2014/main" id="{00000000-0008-0000-0500-0000A2E26D00}"/>
              </a:ext>
            </a:extLst>
          </xdr:cNvPr>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9</xdr:col>
      <xdr:colOff>0</xdr:colOff>
      <xdr:row>16</xdr:row>
      <xdr:rowOff>0</xdr:rowOff>
    </xdr:from>
    <xdr:to>
      <xdr:col>9</xdr:col>
      <xdr:colOff>219075</xdr:colOff>
      <xdr:row>16</xdr:row>
      <xdr:rowOff>219075</xdr:rowOff>
    </xdr:to>
    <xdr:pic macro="[0]!modInfo.MainSheetHelp">
      <xdr:nvPicPr>
        <xdr:cNvPr id="7201435" name="ExcludeHelp_1" descr="Справка по листу">
          <a:extLst>
            <a:ext uri="{FF2B5EF4-FFF2-40B4-BE49-F238E27FC236}">
              <a16:creationId xmlns:a16="http://schemas.microsoft.com/office/drawing/2014/main" id="{00000000-0008-0000-0500-00009BE2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77125" y="3905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10</xdr:col>
      <xdr:colOff>0</xdr:colOff>
      <xdr:row>16</xdr:row>
      <xdr:rowOff>0</xdr:rowOff>
    </xdr:from>
    <xdr:to>
      <xdr:col>10</xdr:col>
      <xdr:colOff>219075</xdr:colOff>
      <xdr:row>16</xdr:row>
      <xdr:rowOff>219075</xdr:rowOff>
    </xdr:to>
    <xdr:pic macro="[0]!modInfo.MainSheetHelp">
      <xdr:nvPicPr>
        <xdr:cNvPr id="7201436" name="ExcludeHelp_2" descr="Справка по листу">
          <a:extLst>
            <a:ext uri="{FF2B5EF4-FFF2-40B4-BE49-F238E27FC236}">
              <a16:creationId xmlns:a16="http://schemas.microsoft.com/office/drawing/2014/main" id="{00000000-0008-0000-0500-00009CE2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68000" y="3905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14</xdr:col>
      <xdr:colOff>0</xdr:colOff>
      <xdr:row>16</xdr:row>
      <xdr:rowOff>0</xdr:rowOff>
    </xdr:from>
    <xdr:to>
      <xdr:col>14</xdr:col>
      <xdr:colOff>219075</xdr:colOff>
      <xdr:row>16</xdr:row>
      <xdr:rowOff>219075</xdr:rowOff>
    </xdr:to>
    <xdr:pic macro="[0]!modInfo.MainSheetHelp">
      <xdr:nvPicPr>
        <xdr:cNvPr id="7201437" name="ExcludeHelp_3" descr="Справка по листу">
          <a:extLst>
            <a:ext uri="{FF2B5EF4-FFF2-40B4-BE49-F238E27FC236}">
              <a16:creationId xmlns:a16="http://schemas.microsoft.com/office/drawing/2014/main" id="{00000000-0008-0000-0500-00009DE2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20725" y="3905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xdr:from>
      <xdr:col>4</xdr:col>
      <xdr:colOff>28576</xdr:colOff>
      <xdr:row>29</xdr:row>
      <xdr:rowOff>2</xdr:rowOff>
    </xdr:from>
    <xdr:to>
      <xdr:col>4</xdr:col>
      <xdr:colOff>3343276</xdr:colOff>
      <xdr:row>30</xdr:row>
      <xdr:rowOff>1</xdr:rowOff>
    </xdr:to>
    <xdr:sp macro="[0]!modList02.cmdDoIt_Click_Handler" textlink="">
      <xdr:nvSpPr>
        <xdr:cNvPr id="24" name="cmdCreateSheets" hidden="1">
          <a:extLst>
            <a:ext uri="{FF2B5EF4-FFF2-40B4-BE49-F238E27FC236}">
              <a16:creationId xmlns:a16="http://schemas.microsoft.com/office/drawing/2014/main" id="{00000000-0008-0000-0500-000018000000}"/>
            </a:ext>
          </a:extLst>
        </xdr:cNvPr>
        <xdr:cNvSpPr>
          <a:spLocks noChangeArrowheads="1"/>
        </xdr:cNvSpPr>
      </xdr:nvSpPr>
      <xdr:spPr bwMode="auto">
        <a:xfrm>
          <a:off x="685801" y="2371727"/>
          <a:ext cx="3314700" cy="295274"/>
        </a:xfrm>
        <a:prstGeom prst="roundRect">
          <a:avLst>
            <a:gd name="adj" fmla="val 0"/>
          </a:avLst>
        </a:prstGeom>
        <a:solidFill>
          <a:srgbClr val="DDDDDD"/>
        </a:solidFill>
        <a:ln w="6350" cap="sq" algn="ctr">
          <a:solidFill>
            <a:srgbClr val="969696"/>
          </a:solidFill>
          <a:miter lim="800000"/>
          <a:headEnd/>
          <a:tailEnd/>
        </a:ln>
        <a:effectLst/>
      </xdr:spPr>
      <xdr:txBody>
        <a:bodyPr vertOverflow="clip" wrap="square" lIns="27432" tIns="18288" rIns="27432" bIns="18288" anchor="ctr" upright="1"/>
        <a:lstStyle/>
        <a:p>
          <a:pPr algn="ctr" rtl="0">
            <a:defRPr sz="1000"/>
          </a:pPr>
          <a:r>
            <a:rPr lang="ru-RU" sz="1000" b="0" i="0" u="none" strike="noStrike" baseline="0">
              <a:solidFill>
                <a:srgbClr val="000000"/>
              </a:solidFill>
              <a:latin typeface="Tahoma"/>
              <a:ea typeface="Tahoma"/>
              <a:cs typeface="Tahoma"/>
            </a:rPr>
            <a:t>Сформировать список листов</a:t>
          </a:r>
        </a:p>
      </xdr:txBody>
    </xdr:sp>
    <xdr:clientData/>
  </xdr:twoCellAnchor>
  <xdr:twoCellAnchor>
    <xdr:from>
      <xdr:col>0</xdr:col>
      <xdr:colOff>0</xdr:colOff>
      <xdr:row>4</xdr:row>
      <xdr:rowOff>0</xdr:rowOff>
    </xdr:from>
    <xdr:to>
      <xdr:col>2</xdr:col>
      <xdr:colOff>238125</xdr:colOff>
      <xdr:row>4</xdr:row>
      <xdr:rowOff>247650</xdr:rowOff>
    </xdr:to>
    <xdr:pic macro="[0]!modThisWorkbook.Freeze_Panes">
      <xdr:nvPicPr>
        <xdr:cNvPr id="7201439" name="FREEZE_PANES" descr="update_org.png">
          <a:extLst>
            <a:ext uri="{FF2B5EF4-FFF2-40B4-BE49-F238E27FC236}">
              <a16:creationId xmlns:a16="http://schemas.microsoft.com/office/drawing/2014/main" id="{00000000-0008-0000-0500-00009FE26D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0]!modThisWorkbook.Freeze_Panes">
      <xdr:nvPicPr>
        <xdr:cNvPr id="7201440" name="UNFREEZE_PANES" descr="update_org.png" hidden="1">
          <a:extLst>
            <a:ext uri="{FF2B5EF4-FFF2-40B4-BE49-F238E27FC236}">
              <a16:creationId xmlns:a16="http://schemas.microsoft.com/office/drawing/2014/main" id="{00000000-0008-0000-0500-0000A0E26D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6" name="FREEZE_PANES" descr="update_org.png">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7" name="UNFREEZE_PANES" descr="update_org.png" hidden="1">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0</xdr:rowOff>
    </xdr:from>
    <xdr:to>
      <xdr:col>18</xdr:col>
      <xdr:colOff>228600</xdr:colOff>
      <xdr:row>23</xdr:row>
      <xdr:rowOff>190500</xdr:rowOff>
    </xdr:to>
    <xdr:grpSp>
      <xdr:nvGrpSpPr>
        <xdr:cNvPr id="8" name="shCalendar" hidden="1">
          <a:extLst>
            <a:ext uri="{FF2B5EF4-FFF2-40B4-BE49-F238E27FC236}">
              <a16:creationId xmlns:a16="http://schemas.microsoft.com/office/drawing/2014/main" id="{00000000-0008-0000-0700-000008000000}"/>
            </a:ext>
          </a:extLst>
        </xdr:cNvPr>
        <xdr:cNvGrpSpPr>
          <a:grpSpLocks/>
        </xdr:cNvGrpSpPr>
      </xdr:nvGrpSpPr>
      <xdr:grpSpPr bwMode="auto">
        <a:xfrm>
          <a:off x="5391150" y="4829175"/>
          <a:ext cx="190500" cy="190500"/>
          <a:chOff x="13896191" y="1813753"/>
          <a:chExt cx="211023" cy="178845"/>
        </a:xfrm>
      </xdr:grpSpPr>
      <xdr:sp macro="[0]!modfrmDateChoose.CalendarShow" textlink="">
        <xdr:nvSpPr>
          <xdr:cNvPr id="9" name="shCalendar_bck" hidden="1">
            <a:extLst>
              <a:ext uri="{FF2B5EF4-FFF2-40B4-BE49-F238E27FC236}">
                <a16:creationId xmlns:a16="http://schemas.microsoft.com/office/drawing/2014/main" id="{00000000-0008-0000-0700-000009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0" name="shCalendar_1" descr="CalendarSmall.bmp" hidden="1">
            <a:extLst>
              <a:ext uri="{FF2B5EF4-FFF2-40B4-BE49-F238E27FC236}">
                <a16:creationId xmlns:a16="http://schemas.microsoft.com/office/drawing/2014/main" id="{00000000-0008-0000-0700-00000A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51561" name="FREEZE_PANES" descr="update_org.png">
          <a:extLst>
            <a:ext uri="{FF2B5EF4-FFF2-40B4-BE49-F238E27FC236}">
              <a16:creationId xmlns:a16="http://schemas.microsoft.com/office/drawing/2014/main" id="{00000000-0008-0000-0800-0000C91F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51562" name="UNFREEZE_PANES" descr="update_org.png" hidden="1">
          <a:extLst>
            <a:ext uri="{FF2B5EF4-FFF2-40B4-BE49-F238E27FC236}">
              <a16:creationId xmlns:a16="http://schemas.microsoft.com/office/drawing/2014/main" id="{00000000-0008-0000-0800-0000CA1F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44" name="FREEZE_PANES" descr="update_org.png">
          <a:extLst>
            <a:ext uri="{FF2B5EF4-FFF2-40B4-BE49-F238E27FC236}">
              <a16:creationId xmlns:a16="http://schemas.microsoft.com/office/drawing/2014/main" id="{00000000-0008-0000-09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45" name="UNFREEZE_PANES" descr="update_org.png" hidden="1">
          <a:extLst>
            <a:ext uri="{FF2B5EF4-FFF2-40B4-BE49-F238E27FC236}">
              <a16:creationId xmlns:a16="http://schemas.microsoft.com/office/drawing/2014/main" id="{00000000-0008-0000-0900-00002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23</xdr:row>
      <xdr:rowOff>0</xdr:rowOff>
    </xdr:from>
    <xdr:to>
      <xdr:col>21</xdr:col>
      <xdr:colOff>228600</xdr:colOff>
      <xdr:row>23</xdr:row>
      <xdr:rowOff>190500</xdr:rowOff>
    </xdr:to>
    <xdr:grpSp>
      <xdr:nvGrpSpPr>
        <xdr:cNvPr id="4" name="shCalendar" hidden="1">
          <a:extLst>
            <a:ext uri="{FF2B5EF4-FFF2-40B4-BE49-F238E27FC236}">
              <a16:creationId xmlns:a16="http://schemas.microsoft.com/office/drawing/2014/main" id="{00000000-0008-0000-0900-000004000000}"/>
            </a:ext>
          </a:extLst>
        </xdr:cNvPr>
        <xdr:cNvGrpSpPr>
          <a:grpSpLocks/>
        </xdr:cNvGrpSpPr>
      </xdr:nvGrpSpPr>
      <xdr:grpSpPr bwMode="auto">
        <a:xfrm>
          <a:off x="6419850" y="482917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09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09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DDDDDD"/>
        </a:solidFill>
        <a:ln w="6350" cap="sq" algn="ctr">
          <a:solidFill>
            <a:srgbClr val="969696"/>
          </a:solidFill>
          <a:miter lim="800000"/>
          <a:headEnd/>
          <a:tailEnd/>
        </a:ln>
        <a:effectLst/>
      </a:spPr>
      <a:bodyPr vertOverflow="clip" wrap="square" lIns="27432" tIns="18288" rIns="27432" bIns="18288" anchor="ctr" upright="1"/>
      <a:lstStyle>
        <a:defPPr algn="ctr" rtl="0">
          <a:defRPr sz="1000" b="0" i="0" u="none" strike="noStrike" baseline="0">
            <a:solidFill>
              <a:srgbClr val="000000"/>
            </a:solidFill>
            <a:latin typeface="Tahoma"/>
            <a:ea typeface="Tahoma"/>
            <a:cs typeface="Tahoma"/>
          </a:defRPr>
        </a:defPPr>
      </a:lstStyle>
    </a:sp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_________Microsoft_Word_97_2003.doc"/></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6.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8.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9.bin"/></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0.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00">
    <tabColor rgb="FFFFCC99"/>
  </sheetPr>
  <dimension ref="A1"/>
  <sheetViews>
    <sheetView showGridLines="0" workbookViewId="0"/>
  </sheetViews>
  <sheetFormatPr defaultRowHeight="11.25"/>
  <cols>
    <col min="1" max="16384" width="9.140625" style="167"/>
  </cols>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2">
    <tabColor rgb="FFEAEBEE"/>
    <pageSetUpPr fitToPage="1"/>
  </sheetPr>
  <dimension ref="A1:AC34"/>
  <sheetViews>
    <sheetView showGridLines="0" topLeftCell="I4" zoomScaleNormal="100" workbookViewId="0"/>
  </sheetViews>
  <sheetFormatPr defaultColWidth="10.5703125" defaultRowHeight="14.25"/>
  <cols>
    <col min="1" max="6" width="10.5703125" style="554" hidden="1" customWidth="1"/>
    <col min="7" max="8" width="9.140625" style="560" hidden="1" customWidth="1"/>
    <col min="9" max="9" width="3.7109375" style="501" customWidth="1"/>
    <col min="10" max="11" width="3.7109375" style="500" customWidth="1"/>
    <col min="12" max="12" width="12.7109375" style="493" customWidth="1"/>
    <col min="13" max="13" width="44.7109375" style="493" customWidth="1"/>
    <col min="14" max="14" width="1.7109375" style="493" hidden="1" customWidth="1"/>
    <col min="15" max="15" width="29.7109375" style="493" hidden="1" customWidth="1"/>
    <col min="16" max="17" width="23.7109375" style="493" hidden="1" customWidth="1"/>
    <col min="18" max="18" width="11.7109375" style="493" customWidth="1"/>
    <col min="19" max="19" width="3.7109375" style="493" customWidth="1"/>
    <col min="20" max="20" width="11.7109375" style="493" customWidth="1"/>
    <col min="21" max="21" width="8.5703125" style="493" hidden="1" customWidth="1"/>
    <col min="22" max="22" width="4.7109375" style="493" customWidth="1"/>
    <col min="23" max="23" width="115.7109375" style="493" customWidth="1"/>
    <col min="24" max="25" width="10.5703125" style="554"/>
    <col min="26" max="26" width="11.140625" style="554" customWidth="1"/>
    <col min="27" max="29" width="10.5703125" style="554"/>
    <col min="30" max="249" width="10.5703125" style="493"/>
    <col min="250" max="257" width="0" style="493" hidden="1" customWidth="1"/>
    <col min="258" max="258" width="3.7109375" style="493" customWidth="1"/>
    <col min="259" max="259" width="3.85546875" style="493" customWidth="1"/>
    <col min="260" max="260" width="3.7109375" style="493" customWidth="1"/>
    <col min="261" max="261" width="12.7109375" style="493" customWidth="1"/>
    <col min="262" max="262" width="52.7109375" style="493" customWidth="1"/>
    <col min="263" max="266" width="0" style="493" hidden="1" customWidth="1"/>
    <col min="267" max="267" width="12.28515625" style="493" customWidth="1"/>
    <col min="268" max="268" width="6.42578125" style="493" customWidth="1"/>
    <col min="269" max="269" width="12.28515625" style="493" customWidth="1"/>
    <col min="270" max="270" width="0" style="493" hidden="1" customWidth="1"/>
    <col min="271" max="271" width="3.7109375" style="493" customWidth="1"/>
    <col min="272" max="272" width="11.140625" style="493" bestFit="1" customWidth="1"/>
    <col min="273" max="274" width="10.5703125" style="493"/>
    <col min="275" max="275" width="11.140625" style="493" customWidth="1"/>
    <col min="276" max="505" width="10.5703125" style="493"/>
    <col min="506" max="513" width="0" style="493" hidden="1" customWidth="1"/>
    <col min="514" max="514" width="3.7109375" style="493" customWidth="1"/>
    <col min="515" max="515" width="3.85546875" style="493" customWidth="1"/>
    <col min="516" max="516" width="3.7109375" style="493" customWidth="1"/>
    <col min="517" max="517" width="12.7109375" style="493" customWidth="1"/>
    <col min="518" max="518" width="52.7109375" style="493" customWidth="1"/>
    <col min="519" max="522" width="0" style="493" hidden="1" customWidth="1"/>
    <col min="523" max="523" width="12.28515625" style="493" customWidth="1"/>
    <col min="524" max="524" width="6.42578125" style="493" customWidth="1"/>
    <col min="525" max="525" width="12.28515625" style="493" customWidth="1"/>
    <col min="526" max="526" width="0" style="493" hidden="1" customWidth="1"/>
    <col min="527" max="527" width="3.7109375" style="493" customWidth="1"/>
    <col min="528" max="528" width="11.140625" style="493" bestFit="1" customWidth="1"/>
    <col min="529" max="530" width="10.5703125" style="493"/>
    <col min="531" max="531" width="11.140625" style="493" customWidth="1"/>
    <col min="532" max="761" width="10.5703125" style="493"/>
    <col min="762" max="769" width="0" style="493" hidden="1" customWidth="1"/>
    <col min="770" max="770" width="3.7109375" style="493" customWidth="1"/>
    <col min="771" max="771" width="3.85546875" style="493" customWidth="1"/>
    <col min="772" max="772" width="3.7109375" style="493" customWidth="1"/>
    <col min="773" max="773" width="12.7109375" style="493" customWidth="1"/>
    <col min="774" max="774" width="52.7109375" style="493" customWidth="1"/>
    <col min="775" max="778" width="0" style="493" hidden="1" customWidth="1"/>
    <col min="779" max="779" width="12.28515625" style="493" customWidth="1"/>
    <col min="780" max="780" width="6.42578125" style="493" customWidth="1"/>
    <col min="781" max="781" width="12.28515625" style="493" customWidth="1"/>
    <col min="782" max="782" width="0" style="493" hidden="1" customWidth="1"/>
    <col min="783" max="783" width="3.7109375" style="493" customWidth="1"/>
    <col min="784" max="784" width="11.140625" style="493" bestFit="1" customWidth="1"/>
    <col min="785" max="786" width="10.5703125" style="493"/>
    <col min="787" max="787" width="11.140625" style="493" customWidth="1"/>
    <col min="788" max="1017" width="10.5703125" style="493"/>
    <col min="1018" max="1025" width="0" style="493" hidden="1" customWidth="1"/>
    <col min="1026" max="1026" width="3.7109375" style="493" customWidth="1"/>
    <col min="1027" max="1027" width="3.85546875" style="493" customWidth="1"/>
    <col min="1028" max="1028" width="3.7109375" style="493" customWidth="1"/>
    <col min="1029" max="1029" width="12.7109375" style="493" customWidth="1"/>
    <col min="1030" max="1030" width="52.7109375" style="493" customWidth="1"/>
    <col min="1031" max="1034" width="0" style="493" hidden="1" customWidth="1"/>
    <col min="1035" max="1035" width="12.28515625" style="493" customWidth="1"/>
    <col min="1036" max="1036" width="6.42578125" style="493" customWidth="1"/>
    <col min="1037" max="1037" width="12.28515625" style="493" customWidth="1"/>
    <col min="1038" max="1038" width="0" style="493" hidden="1" customWidth="1"/>
    <col min="1039" max="1039" width="3.7109375" style="493" customWidth="1"/>
    <col min="1040" max="1040" width="11.140625" style="493" bestFit="1" customWidth="1"/>
    <col min="1041" max="1042" width="10.5703125" style="493"/>
    <col min="1043" max="1043" width="11.140625" style="493" customWidth="1"/>
    <col min="1044" max="1273" width="10.5703125" style="493"/>
    <col min="1274" max="1281" width="0" style="493" hidden="1" customWidth="1"/>
    <col min="1282" max="1282" width="3.7109375" style="493" customWidth="1"/>
    <col min="1283" max="1283" width="3.85546875" style="493" customWidth="1"/>
    <col min="1284" max="1284" width="3.7109375" style="493" customWidth="1"/>
    <col min="1285" max="1285" width="12.7109375" style="493" customWidth="1"/>
    <col min="1286" max="1286" width="52.7109375" style="493" customWidth="1"/>
    <col min="1287" max="1290" width="0" style="493" hidden="1" customWidth="1"/>
    <col min="1291" max="1291" width="12.28515625" style="493" customWidth="1"/>
    <col min="1292" max="1292" width="6.42578125" style="493" customWidth="1"/>
    <col min="1293" max="1293" width="12.28515625" style="493" customWidth="1"/>
    <col min="1294" max="1294" width="0" style="493" hidden="1" customWidth="1"/>
    <col min="1295" max="1295" width="3.7109375" style="493" customWidth="1"/>
    <col min="1296" max="1296" width="11.140625" style="493" bestFit="1" customWidth="1"/>
    <col min="1297" max="1298" width="10.5703125" style="493"/>
    <col min="1299" max="1299" width="11.140625" style="493" customWidth="1"/>
    <col min="1300" max="1529" width="10.5703125" style="493"/>
    <col min="1530" max="1537" width="0" style="493" hidden="1" customWidth="1"/>
    <col min="1538" max="1538" width="3.7109375" style="493" customWidth="1"/>
    <col min="1539" max="1539" width="3.85546875" style="493" customWidth="1"/>
    <col min="1540" max="1540" width="3.7109375" style="493" customWidth="1"/>
    <col min="1541" max="1541" width="12.7109375" style="493" customWidth="1"/>
    <col min="1542" max="1542" width="52.7109375" style="493" customWidth="1"/>
    <col min="1543" max="1546" width="0" style="493" hidden="1" customWidth="1"/>
    <col min="1547" max="1547" width="12.28515625" style="493" customWidth="1"/>
    <col min="1548" max="1548" width="6.42578125" style="493" customWidth="1"/>
    <col min="1549" max="1549" width="12.28515625" style="493" customWidth="1"/>
    <col min="1550" max="1550" width="0" style="493" hidden="1" customWidth="1"/>
    <col min="1551" max="1551" width="3.7109375" style="493" customWidth="1"/>
    <col min="1552" max="1552" width="11.140625" style="493" bestFit="1" customWidth="1"/>
    <col min="1553" max="1554" width="10.5703125" style="493"/>
    <col min="1555" max="1555" width="11.140625" style="493" customWidth="1"/>
    <col min="1556" max="1785" width="10.5703125" style="493"/>
    <col min="1786" max="1793" width="0" style="493" hidden="1" customWidth="1"/>
    <col min="1794" max="1794" width="3.7109375" style="493" customWidth="1"/>
    <col min="1795" max="1795" width="3.85546875" style="493" customWidth="1"/>
    <col min="1796" max="1796" width="3.7109375" style="493" customWidth="1"/>
    <col min="1797" max="1797" width="12.7109375" style="493" customWidth="1"/>
    <col min="1798" max="1798" width="52.7109375" style="493" customWidth="1"/>
    <col min="1799" max="1802" width="0" style="493" hidden="1" customWidth="1"/>
    <col min="1803" max="1803" width="12.28515625" style="493" customWidth="1"/>
    <col min="1804" max="1804" width="6.42578125" style="493" customWidth="1"/>
    <col min="1805" max="1805" width="12.28515625" style="493" customWidth="1"/>
    <col min="1806" max="1806" width="0" style="493" hidden="1" customWidth="1"/>
    <col min="1807" max="1807" width="3.7109375" style="493" customWidth="1"/>
    <col min="1808" max="1808" width="11.140625" style="493" bestFit="1" customWidth="1"/>
    <col min="1809" max="1810" width="10.5703125" style="493"/>
    <col min="1811" max="1811" width="11.140625" style="493" customWidth="1"/>
    <col min="1812" max="2041" width="10.5703125" style="493"/>
    <col min="2042" max="2049" width="0" style="493" hidden="1" customWidth="1"/>
    <col min="2050" max="2050" width="3.7109375" style="493" customWidth="1"/>
    <col min="2051" max="2051" width="3.85546875" style="493" customWidth="1"/>
    <col min="2052" max="2052" width="3.7109375" style="493" customWidth="1"/>
    <col min="2053" max="2053" width="12.7109375" style="493" customWidth="1"/>
    <col min="2054" max="2054" width="52.7109375" style="493" customWidth="1"/>
    <col min="2055" max="2058" width="0" style="493" hidden="1" customWidth="1"/>
    <col min="2059" max="2059" width="12.28515625" style="493" customWidth="1"/>
    <col min="2060" max="2060" width="6.42578125" style="493" customWidth="1"/>
    <col min="2061" max="2061" width="12.28515625" style="493" customWidth="1"/>
    <col min="2062" max="2062" width="0" style="493" hidden="1" customWidth="1"/>
    <col min="2063" max="2063" width="3.7109375" style="493" customWidth="1"/>
    <col min="2064" max="2064" width="11.140625" style="493" bestFit="1" customWidth="1"/>
    <col min="2065" max="2066" width="10.5703125" style="493"/>
    <col min="2067" max="2067" width="11.140625" style="493" customWidth="1"/>
    <col min="2068" max="2297" width="10.5703125" style="493"/>
    <col min="2298" max="2305" width="0" style="493" hidden="1" customWidth="1"/>
    <col min="2306" max="2306" width="3.7109375" style="493" customWidth="1"/>
    <col min="2307" max="2307" width="3.85546875" style="493" customWidth="1"/>
    <col min="2308" max="2308" width="3.7109375" style="493" customWidth="1"/>
    <col min="2309" max="2309" width="12.7109375" style="493" customWidth="1"/>
    <col min="2310" max="2310" width="52.7109375" style="493" customWidth="1"/>
    <col min="2311" max="2314" width="0" style="493" hidden="1" customWidth="1"/>
    <col min="2315" max="2315" width="12.28515625" style="493" customWidth="1"/>
    <col min="2316" max="2316" width="6.42578125" style="493" customWidth="1"/>
    <col min="2317" max="2317" width="12.28515625" style="493" customWidth="1"/>
    <col min="2318" max="2318" width="0" style="493" hidden="1" customWidth="1"/>
    <col min="2319" max="2319" width="3.7109375" style="493" customWidth="1"/>
    <col min="2320" max="2320" width="11.140625" style="493" bestFit="1" customWidth="1"/>
    <col min="2321" max="2322" width="10.5703125" style="493"/>
    <col min="2323" max="2323" width="11.140625" style="493" customWidth="1"/>
    <col min="2324" max="2553" width="10.5703125" style="493"/>
    <col min="2554" max="2561" width="0" style="493" hidden="1" customWidth="1"/>
    <col min="2562" max="2562" width="3.7109375" style="493" customWidth="1"/>
    <col min="2563" max="2563" width="3.85546875" style="493" customWidth="1"/>
    <col min="2564" max="2564" width="3.7109375" style="493" customWidth="1"/>
    <col min="2565" max="2565" width="12.7109375" style="493" customWidth="1"/>
    <col min="2566" max="2566" width="52.7109375" style="493" customWidth="1"/>
    <col min="2567" max="2570" width="0" style="493" hidden="1" customWidth="1"/>
    <col min="2571" max="2571" width="12.28515625" style="493" customWidth="1"/>
    <col min="2572" max="2572" width="6.42578125" style="493" customWidth="1"/>
    <col min="2573" max="2573" width="12.28515625" style="493" customWidth="1"/>
    <col min="2574" max="2574" width="0" style="493" hidden="1" customWidth="1"/>
    <col min="2575" max="2575" width="3.7109375" style="493" customWidth="1"/>
    <col min="2576" max="2576" width="11.140625" style="493" bestFit="1" customWidth="1"/>
    <col min="2577" max="2578" width="10.5703125" style="493"/>
    <col min="2579" max="2579" width="11.140625" style="493" customWidth="1"/>
    <col min="2580" max="2809" width="10.5703125" style="493"/>
    <col min="2810" max="2817" width="0" style="493" hidden="1" customWidth="1"/>
    <col min="2818" max="2818" width="3.7109375" style="493" customWidth="1"/>
    <col min="2819" max="2819" width="3.85546875" style="493" customWidth="1"/>
    <col min="2820" max="2820" width="3.7109375" style="493" customWidth="1"/>
    <col min="2821" max="2821" width="12.7109375" style="493" customWidth="1"/>
    <col min="2822" max="2822" width="52.7109375" style="493" customWidth="1"/>
    <col min="2823" max="2826" width="0" style="493" hidden="1" customWidth="1"/>
    <col min="2827" max="2827" width="12.28515625" style="493" customWidth="1"/>
    <col min="2828" max="2828" width="6.42578125" style="493" customWidth="1"/>
    <col min="2829" max="2829" width="12.28515625" style="493" customWidth="1"/>
    <col min="2830" max="2830" width="0" style="493" hidden="1" customWidth="1"/>
    <col min="2831" max="2831" width="3.7109375" style="493" customWidth="1"/>
    <col min="2832" max="2832" width="11.140625" style="493" bestFit="1" customWidth="1"/>
    <col min="2833" max="2834" width="10.5703125" style="493"/>
    <col min="2835" max="2835" width="11.140625" style="493" customWidth="1"/>
    <col min="2836" max="3065" width="10.5703125" style="493"/>
    <col min="3066" max="3073" width="0" style="493" hidden="1" customWidth="1"/>
    <col min="3074" max="3074" width="3.7109375" style="493" customWidth="1"/>
    <col min="3075" max="3075" width="3.85546875" style="493" customWidth="1"/>
    <col min="3076" max="3076" width="3.7109375" style="493" customWidth="1"/>
    <col min="3077" max="3077" width="12.7109375" style="493" customWidth="1"/>
    <col min="3078" max="3078" width="52.7109375" style="493" customWidth="1"/>
    <col min="3079" max="3082" width="0" style="493" hidden="1" customWidth="1"/>
    <col min="3083" max="3083" width="12.28515625" style="493" customWidth="1"/>
    <col min="3084" max="3084" width="6.42578125" style="493" customWidth="1"/>
    <col min="3085" max="3085" width="12.28515625" style="493" customWidth="1"/>
    <col min="3086" max="3086" width="0" style="493" hidden="1" customWidth="1"/>
    <col min="3087" max="3087" width="3.7109375" style="493" customWidth="1"/>
    <col min="3088" max="3088" width="11.140625" style="493" bestFit="1" customWidth="1"/>
    <col min="3089" max="3090" width="10.5703125" style="493"/>
    <col min="3091" max="3091" width="11.140625" style="493" customWidth="1"/>
    <col min="3092" max="3321" width="10.5703125" style="493"/>
    <col min="3322" max="3329" width="0" style="493" hidden="1" customWidth="1"/>
    <col min="3330" max="3330" width="3.7109375" style="493" customWidth="1"/>
    <col min="3331" max="3331" width="3.85546875" style="493" customWidth="1"/>
    <col min="3332" max="3332" width="3.7109375" style="493" customWidth="1"/>
    <col min="3333" max="3333" width="12.7109375" style="493" customWidth="1"/>
    <col min="3334" max="3334" width="52.7109375" style="493" customWidth="1"/>
    <col min="3335" max="3338" width="0" style="493" hidden="1" customWidth="1"/>
    <col min="3339" max="3339" width="12.28515625" style="493" customWidth="1"/>
    <col min="3340" max="3340" width="6.42578125" style="493" customWidth="1"/>
    <col min="3341" max="3341" width="12.28515625" style="493" customWidth="1"/>
    <col min="3342" max="3342" width="0" style="493" hidden="1" customWidth="1"/>
    <col min="3343" max="3343" width="3.7109375" style="493" customWidth="1"/>
    <col min="3344" max="3344" width="11.140625" style="493" bestFit="1" customWidth="1"/>
    <col min="3345" max="3346" width="10.5703125" style="493"/>
    <col min="3347" max="3347" width="11.140625" style="493" customWidth="1"/>
    <col min="3348" max="3577" width="10.5703125" style="493"/>
    <col min="3578" max="3585" width="0" style="493" hidden="1" customWidth="1"/>
    <col min="3586" max="3586" width="3.7109375" style="493" customWidth="1"/>
    <col min="3587" max="3587" width="3.85546875" style="493" customWidth="1"/>
    <col min="3588" max="3588" width="3.7109375" style="493" customWidth="1"/>
    <col min="3589" max="3589" width="12.7109375" style="493" customWidth="1"/>
    <col min="3590" max="3590" width="52.7109375" style="493" customWidth="1"/>
    <col min="3591" max="3594" width="0" style="493" hidden="1" customWidth="1"/>
    <col min="3595" max="3595" width="12.28515625" style="493" customWidth="1"/>
    <col min="3596" max="3596" width="6.42578125" style="493" customWidth="1"/>
    <col min="3597" max="3597" width="12.28515625" style="493" customWidth="1"/>
    <col min="3598" max="3598" width="0" style="493" hidden="1" customWidth="1"/>
    <col min="3599" max="3599" width="3.7109375" style="493" customWidth="1"/>
    <col min="3600" max="3600" width="11.140625" style="493" bestFit="1" customWidth="1"/>
    <col min="3601" max="3602" width="10.5703125" style="493"/>
    <col min="3603" max="3603" width="11.140625" style="493" customWidth="1"/>
    <col min="3604" max="3833" width="10.5703125" style="493"/>
    <col min="3834" max="3841" width="0" style="493" hidden="1" customWidth="1"/>
    <col min="3842" max="3842" width="3.7109375" style="493" customWidth="1"/>
    <col min="3843" max="3843" width="3.85546875" style="493" customWidth="1"/>
    <col min="3844" max="3844" width="3.7109375" style="493" customWidth="1"/>
    <col min="3845" max="3845" width="12.7109375" style="493" customWidth="1"/>
    <col min="3846" max="3846" width="52.7109375" style="493" customWidth="1"/>
    <col min="3847" max="3850" width="0" style="493" hidden="1" customWidth="1"/>
    <col min="3851" max="3851" width="12.28515625" style="493" customWidth="1"/>
    <col min="3852" max="3852" width="6.42578125" style="493" customWidth="1"/>
    <col min="3853" max="3853" width="12.28515625" style="493" customWidth="1"/>
    <col min="3854" max="3854" width="0" style="493" hidden="1" customWidth="1"/>
    <col min="3855" max="3855" width="3.7109375" style="493" customWidth="1"/>
    <col min="3856" max="3856" width="11.140625" style="493" bestFit="1" customWidth="1"/>
    <col min="3857" max="3858" width="10.5703125" style="493"/>
    <col min="3859" max="3859" width="11.140625" style="493" customWidth="1"/>
    <col min="3860" max="4089" width="10.5703125" style="493"/>
    <col min="4090" max="4097" width="0" style="493" hidden="1" customWidth="1"/>
    <col min="4098" max="4098" width="3.7109375" style="493" customWidth="1"/>
    <col min="4099" max="4099" width="3.85546875" style="493" customWidth="1"/>
    <col min="4100" max="4100" width="3.7109375" style="493" customWidth="1"/>
    <col min="4101" max="4101" width="12.7109375" style="493" customWidth="1"/>
    <col min="4102" max="4102" width="52.7109375" style="493" customWidth="1"/>
    <col min="4103" max="4106" width="0" style="493" hidden="1" customWidth="1"/>
    <col min="4107" max="4107" width="12.28515625" style="493" customWidth="1"/>
    <col min="4108" max="4108" width="6.42578125" style="493" customWidth="1"/>
    <col min="4109" max="4109" width="12.28515625" style="493" customWidth="1"/>
    <col min="4110" max="4110" width="0" style="493" hidden="1" customWidth="1"/>
    <col min="4111" max="4111" width="3.7109375" style="493" customWidth="1"/>
    <col min="4112" max="4112" width="11.140625" style="493" bestFit="1" customWidth="1"/>
    <col min="4113" max="4114" width="10.5703125" style="493"/>
    <col min="4115" max="4115" width="11.140625" style="493" customWidth="1"/>
    <col min="4116" max="4345" width="10.5703125" style="493"/>
    <col min="4346" max="4353" width="0" style="493" hidden="1" customWidth="1"/>
    <col min="4354" max="4354" width="3.7109375" style="493" customWidth="1"/>
    <col min="4355" max="4355" width="3.85546875" style="493" customWidth="1"/>
    <col min="4356" max="4356" width="3.7109375" style="493" customWidth="1"/>
    <col min="4357" max="4357" width="12.7109375" style="493" customWidth="1"/>
    <col min="4358" max="4358" width="52.7109375" style="493" customWidth="1"/>
    <col min="4359" max="4362" width="0" style="493" hidden="1" customWidth="1"/>
    <col min="4363" max="4363" width="12.28515625" style="493" customWidth="1"/>
    <col min="4364" max="4364" width="6.42578125" style="493" customWidth="1"/>
    <col min="4365" max="4365" width="12.28515625" style="493" customWidth="1"/>
    <col min="4366" max="4366" width="0" style="493" hidden="1" customWidth="1"/>
    <col min="4367" max="4367" width="3.7109375" style="493" customWidth="1"/>
    <col min="4368" max="4368" width="11.140625" style="493" bestFit="1" customWidth="1"/>
    <col min="4369" max="4370" width="10.5703125" style="493"/>
    <col min="4371" max="4371" width="11.140625" style="493" customWidth="1"/>
    <col min="4372" max="4601" width="10.5703125" style="493"/>
    <col min="4602" max="4609" width="0" style="493" hidden="1" customWidth="1"/>
    <col min="4610" max="4610" width="3.7109375" style="493" customWidth="1"/>
    <col min="4611" max="4611" width="3.85546875" style="493" customWidth="1"/>
    <col min="4612" max="4612" width="3.7109375" style="493" customWidth="1"/>
    <col min="4613" max="4613" width="12.7109375" style="493" customWidth="1"/>
    <col min="4614" max="4614" width="52.7109375" style="493" customWidth="1"/>
    <col min="4615" max="4618" width="0" style="493" hidden="1" customWidth="1"/>
    <col min="4619" max="4619" width="12.28515625" style="493" customWidth="1"/>
    <col min="4620" max="4620" width="6.42578125" style="493" customWidth="1"/>
    <col min="4621" max="4621" width="12.28515625" style="493" customWidth="1"/>
    <col min="4622" max="4622" width="0" style="493" hidden="1" customWidth="1"/>
    <col min="4623" max="4623" width="3.7109375" style="493" customWidth="1"/>
    <col min="4624" max="4624" width="11.140625" style="493" bestFit="1" customWidth="1"/>
    <col min="4625" max="4626" width="10.5703125" style="493"/>
    <col min="4627" max="4627" width="11.140625" style="493" customWidth="1"/>
    <col min="4628" max="4857" width="10.5703125" style="493"/>
    <col min="4858" max="4865" width="0" style="493" hidden="1" customWidth="1"/>
    <col min="4866" max="4866" width="3.7109375" style="493" customWidth="1"/>
    <col min="4867" max="4867" width="3.85546875" style="493" customWidth="1"/>
    <col min="4868" max="4868" width="3.7109375" style="493" customWidth="1"/>
    <col min="4869" max="4869" width="12.7109375" style="493" customWidth="1"/>
    <col min="4870" max="4870" width="52.7109375" style="493" customWidth="1"/>
    <col min="4871" max="4874" width="0" style="493" hidden="1" customWidth="1"/>
    <col min="4875" max="4875" width="12.28515625" style="493" customWidth="1"/>
    <col min="4876" max="4876" width="6.42578125" style="493" customWidth="1"/>
    <col min="4877" max="4877" width="12.28515625" style="493" customWidth="1"/>
    <col min="4878" max="4878" width="0" style="493" hidden="1" customWidth="1"/>
    <col min="4879" max="4879" width="3.7109375" style="493" customWidth="1"/>
    <col min="4880" max="4880" width="11.140625" style="493" bestFit="1" customWidth="1"/>
    <col min="4881" max="4882" width="10.5703125" style="493"/>
    <col min="4883" max="4883" width="11.140625" style="493" customWidth="1"/>
    <col min="4884" max="5113" width="10.5703125" style="493"/>
    <col min="5114" max="5121" width="0" style="493" hidden="1" customWidth="1"/>
    <col min="5122" max="5122" width="3.7109375" style="493" customWidth="1"/>
    <col min="5123" max="5123" width="3.85546875" style="493" customWidth="1"/>
    <col min="5124" max="5124" width="3.7109375" style="493" customWidth="1"/>
    <col min="5125" max="5125" width="12.7109375" style="493" customWidth="1"/>
    <col min="5126" max="5126" width="52.7109375" style="493" customWidth="1"/>
    <col min="5127" max="5130" width="0" style="493" hidden="1" customWidth="1"/>
    <col min="5131" max="5131" width="12.28515625" style="493" customWidth="1"/>
    <col min="5132" max="5132" width="6.42578125" style="493" customWidth="1"/>
    <col min="5133" max="5133" width="12.28515625" style="493" customWidth="1"/>
    <col min="5134" max="5134" width="0" style="493" hidden="1" customWidth="1"/>
    <col min="5135" max="5135" width="3.7109375" style="493" customWidth="1"/>
    <col min="5136" max="5136" width="11.140625" style="493" bestFit="1" customWidth="1"/>
    <col min="5137" max="5138" width="10.5703125" style="493"/>
    <col min="5139" max="5139" width="11.140625" style="493" customWidth="1"/>
    <col min="5140" max="5369" width="10.5703125" style="493"/>
    <col min="5370" max="5377" width="0" style="493" hidden="1" customWidth="1"/>
    <col min="5378" max="5378" width="3.7109375" style="493" customWidth="1"/>
    <col min="5379" max="5379" width="3.85546875" style="493" customWidth="1"/>
    <col min="5380" max="5380" width="3.7109375" style="493" customWidth="1"/>
    <col min="5381" max="5381" width="12.7109375" style="493" customWidth="1"/>
    <col min="5382" max="5382" width="52.7109375" style="493" customWidth="1"/>
    <col min="5383" max="5386" width="0" style="493" hidden="1" customWidth="1"/>
    <col min="5387" max="5387" width="12.28515625" style="493" customWidth="1"/>
    <col min="5388" max="5388" width="6.42578125" style="493" customWidth="1"/>
    <col min="5389" max="5389" width="12.28515625" style="493" customWidth="1"/>
    <col min="5390" max="5390" width="0" style="493" hidden="1" customWidth="1"/>
    <col min="5391" max="5391" width="3.7109375" style="493" customWidth="1"/>
    <col min="5392" max="5392" width="11.140625" style="493" bestFit="1" customWidth="1"/>
    <col min="5393" max="5394" width="10.5703125" style="493"/>
    <col min="5395" max="5395" width="11.140625" style="493" customWidth="1"/>
    <col min="5396" max="5625" width="10.5703125" style="493"/>
    <col min="5626" max="5633" width="0" style="493" hidden="1" customWidth="1"/>
    <col min="5634" max="5634" width="3.7109375" style="493" customWidth="1"/>
    <col min="5635" max="5635" width="3.85546875" style="493" customWidth="1"/>
    <col min="5636" max="5636" width="3.7109375" style="493" customWidth="1"/>
    <col min="5637" max="5637" width="12.7109375" style="493" customWidth="1"/>
    <col min="5638" max="5638" width="52.7109375" style="493" customWidth="1"/>
    <col min="5639" max="5642" width="0" style="493" hidden="1" customWidth="1"/>
    <col min="5643" max="5643" width="12.28515625" style="493" customWidth="1"/>
    <col min="5644" max="5644" width="6.42578125" style="493" customWidth="1"/>
    <col min="5645" max="5645" width="12.28515625" style="493" customWidth="1"/>
    <col min="5646" max="5646" width="0" style="493" hidden="1" customWidth="1"/>
    <col min="5647" max="5647" width="3.7109375" style="493" customWidth="1"/>
    <col min="5648" max="5648" width="11.140625" style="493" bestFit="1" customWidth="1"/>
    <col min="5649" max="5650" width="10.5703125" style="493"/>
    <col min="5651" max="5651" width="11.140625" style="493" customWidth="1"/>
    <col min="5652" max="5881" width="10.5703125" style="493"/>
    <col min="5882" max="5889" width="0" style="493" hidden="1" customWidth="1"/>
    <col min="5890" max="5890" width="3.7109375" style="493" customWidth="1"/>
    <col min="5891" max="5891" width="3.85546875" style="493" customWidth="1"/>
    <col min="5892" max="5892" width="3.7109375" style="493" customWidth="1"/>
    <col min="5893" max="5893" width="12.7109375" style="493" customWidth="1"/>
    <col min="5894" max="5894" width="52.7109375" style="493" customWidth="1"/>
    <col min="5895" max="5898" width="0" style="493" hidden="1" customWidth="1"/>
    <col min="5899" max="5899" width="12.28515625" style="493" customWidth="1"/>
    <col min="5900" max="5900" width="6.42578125" style="493" customWidth="1"/>
    <col min="5901" max="5901" width="12.28515625" style="493" customWidth="1"/>
    <col min="5902" max="5902" width="0" style="493" hidden="1" customWidth="1"/>
    <col min="5903" max="5903" width="3.7109375" style="493" customWidth="1"/>
    <col min="5904" max="5904" width="11.140625" style="493" bestFit="1" customWidth="1"/>
    <col min="5905" max="5906" width="10.5703125" style="493"/>
    <col min="5907" max="5907" width="11.140625" style="493" customWidth="1"/>
    <col min="5908" max="6137" width="10.5703125" style="493"/>
    <col min="6138" max="6145" width="0" style="493" hidden="1" customWidth="1"/>
    <col min="6146" max="6146" width="3.7109375" style="493" customWidth="1"/>
    <col min="6147" max="6147" width="3.85546875" style="493" customWidth="1"/>
    <col min="6148" max="6148" width="3.7109375" style="493" customWidth="1"/>
    <col min="6149" max="6149" width="12.7109375" style="493" customWidth="1"/>
    <col min="6150" max="6150" width="52.7109375" style="493" customWidth="1"/>
    <col min="6151" max="6154" width="0" style="493" hidden="1" customWidth="1"/>
    <col min="6155" max="6155" width="12.28515625" style="493" customWidth="1"/>
    <col min="6156" max="6156" width="6.42578125" style="493" customWidth="1"/>
    <col min="6157" max="6157" width="12.28515625" style="493" customWidth="1"/>
    <col min="6158" max="6158" width="0" style="493" hidden="1" customWidth="1"/>
    <col min="6159" max="6159" width="3.7109375" style="493" customWidth="1"/>
    <col min="6160" max="6160" width="11.140625" style="493" bestFit="1" customWidth="1"/>
    <col min="6161" max="6162" width="10.5703125" style="493"/>
    <col min="6163" max="6163" width="11.140625" style="493" customWidth="1"/>
    <col min="6164" max="6393" width="10.5703125" style="493"/>
    <col min="6394" max="6401" width="0" style="493" hidden="1" customWidth="1"/>
    <col min="6402" max="6402" width="3.7109375" style="493" customWidth="1"/>
    <col min="6403" max="6403" width="3.85546875" style="493" customWidth="1"/>
    <col min="6404" max="6404" width="3.7109375" style="493" customWidth="1"/>
    <col min="6405" max="6405" width="12.7109375" style="493" customWidth="1"/>
    <col min="6406" max="6406" width="52.7109375" style="493" customWidth="1"/>
    <col min="6407" max="6410" width="0" style="493" hidden="1" customWidth="1"/>
    <col min="6411" max="6411" width="12.28515625" style="493" customWidth="1"/>
    <col min="6412" max="6412" width="6.42578125" style="493" customWidth="1"/>
    <col min="6413" max="6413" width="12.28515625" style="493" customWidth="1"/>
    <col min="6414" max="6414" width="0" style="493" hidden="1" customWidth="1"/>
    <col min="6415" max="6415" width="3.7109375" style="493" customWidth="1"/>
    <col min="6416" max="6416" width="11.140625" style="493" bestFit="1" customWidth="1"/>
    <col min="6417" max="6418" width="10.5703125" style="493"/>
    <col min="6419" max="6419" width="11.140625" style="493" customWidth="1"/>
    <col min="6420" max="6649" width="10.5703125" style="493"/>
    <col min="6650" max="6657" width="0" style="493" hidden="1" customWidth="1"/>
    <col min="6658" max="6658" width="3.7109375" style="493" customWidth="1"/>
    <col min="6659" max="6659" width="3.85546875" style="493" customWidth="1"/>
    <col min="6660" max="6660" width="3.7109375" style="493" customWidth="1"/>
    <col min="6661" max="6661" width="12.7109375" style="493" customWidth="1"/>
    <col min="6662" max="6662" width="52.7109375" style="493" customWidth="1"/>
    <col min="6663" max="6666" width="0" style="493" hidden="1" customWidth="1"/>
    <col min="6667" max="6667" width="12.28515625" style="493" customWidth="1"/>
    <col min="6668" max="6668" width="6.42578125" style="493" customWidth="1"/>
    <col min="6669" max="6669" width="12.28515625" style="493" customWidth="1"/>
    <col min="6670" max="6670" width="0" style="493" hidden="1" customWidth="1"/>
    <col min="6671" max="6671" width="3.7109375" style="493" customWidth="1"/>
    <col min="6672" max="6672" width="11.140625" style="493" bestFit="1" customWidth="1"/>
    <col min="6673" max="6674" width="10.5703125" style="493"/>
    <col min="6675" max="6675" width="11.140625" style="493" customWidth="1"/>
    <col min="6676" max="6905" width="10.5703125" style="493"/>
    <col min="6906" max="6913" width="0" style="493" hidden="1" customWidth="1"/>
    <col min="6914" max="6914" width="3.7109375" style="493" customWidth="1"/>
    <col min="6915" max="6915" width="3.85546875" style="493" customWidth="1"/>
    <col min="6916" max="6916" width="3.7109375" style="493" customWidth="1"/>
    <col min="6917" max="6917" width="12.7109375" style="493" customWidth="1"/>
    <col min="6918" max="6918" width="52.7109375" style="493" customWidth="1"/>
    <col min="6919" max="6922" width="0" style="493" hidden="1" customWidth="1"/>
    <col min="6923" max="6923" width="12.28515625" style="493" customWidth="1"/>
    <col min="6924" max="6924" width="6.42578125" style="493" customWidth="1"/>
    <col min="6925" max="6925" width="12.28515625" style="493" customWidth="1"/>
    <col min="6926" max="6926" width="0" style="493" hidden="1" customWidth="1"/>
    <col min="6927" max="6927" width="3.7109375" style="493" customWidth="1"/>
    <col min="6928" max="6928" width="11.140625" style="493" bestFit="1" customWidth="1"/>
    <col min="6929" max="6930" width="10.5703125" style="493"/>
    <col min="6931" max="6931" width="11.140625" style="493" customWidth="1"/>
    <col min="6932" max="7161" width="10.5703125" style="493"/>
    <col min="7162" max="7169" width="0" style="493" hidden="1" customWidth="1"/>
    <col min="7170" max="7170" width="3.7109375" style="493" customWidth="1"/>
    <col min="7171" max="7171" width="3.85546875" style="493" customWidth="1"/>
    <col min="7172" max="7172" width="3.7109375" style="493" customWidth="1"/>
    <col min="7173" max="7173" width="12.7109375" style="493" customWidth="1"/>
    <col min="7174" max="7174" width="52.7109375" style="493" customWidth="1"/>
    <col min="7175" max="7178" width="0" style="493" hidden="1" customWidth="1"/>
    <col min="7179" max="7179" width="12.28515625" style="493" customWidth="1"/>
    <col min="7180" max="7180" width="6.42578125" style="493" customWidth="1"/>
    <col min="7181" max="7181" width="12.28515625" style="493" customWidth="1"/>
    <col min="7182" max="7182" width="0" style="493" hidden="1" customWidth="1"/>
    <col min="7183" max="7183" width="3.7109375" style="493" customWidth="1"/>
    <col min="7184" max="7184" width="11.140625" style="493" bestFit="1" customWidth="1"/>
    <col min="7185" max="7186" width="10.5703125" style="493"/>
    <col min="7187" max="7187" width="11.140625" style="493" customWidth="1"/>
    <col min="7188" max="7417" width="10.5703125" style="493"/>
    <col min="7418" max="7425" width="0" style="493" hidden="1" customWidth="1"/>
    <col min="7426" max="7426" width="3.7109375" style="493" customWidth="1"/>
    <col min="7427" max="7427" width="3.85546875" style="493" customWidth="1"/>
    <col min="7428" max="7428" width="3.7109375" style="493" customWidth="1"/>
    <col min="7429" max="7429" width="12.7109375" style="493" customWidth="1"/>
    <col min="7430" max="7430" width="52.7109375" style="493" customWidth="1"/>
    <col min="7431" max="7434" width="0" style="493" hidden="1" customWidth="1"/>
    <col min="7435" max="7435" width="12.28515625" style="493" customWidth="1"/>
    <col min="7436" max="7436" width="6.42578125" style="493" customWidth="1"/>
    <col min="7437" max="7437" width="12.28515625" style="493" customWidth="1"/>
    <col min="7438" max="7438" width="0" style="493" hidden="1" customWidth="1"/>
    <col min="7439" max="7439" width="3.7109375" style="493" customWidth="1"/>
    <col min="7440" max="7440" width="11.140625" style="493" bestFit="1" customWidth="1"/>
    <col min="7441" max="7442" width="10.5703125" style="493"/>
    <col min="7443" max="7443" width="11.140625" style="493" customWidth="1"/>
    <col min="7444" max="7673" width="10.5703125" style="493"/>
    <col min="7674" max="7681" width="0" style="493" hidden="1" customWidth="1"/>
    <col min="7682" max="7682" width="3.7109375" style="493" customWidth="1"/>
    <col min="7683" max="7683" width="3.85546875" style="493" customWidth="1"/>
    <col min="7684" max="7684" width="3.7109375" style="493" customWidth="1"/>
    <col min="7685" max="7685" width="12.7109375" style="493" customWidth="1"/>
    <col min="7686" max="7686" width="52.7109375" style="493" customWidth="1"/>
    <col min="7687" max="7690" width="0" style="493" hidden="1" customWidth="1"/>
    <col min="7691" max="7691" width="12.28515625" style="493" customWidth="1"/>
    <col min="7692" max="7692" width="6.42578125" style="493" customWidth="1"/>
    <col min="7693" max="7693" width="12.28515625" style="493" customWidth="1"/>
    <col min="7694" max="7694" width="0" style="493" hidden="1" customWidth="1"/>
    <col min="7695" max="7695" width="3.7109375" style="493" customWidth="1"/>
    <col min="7696" max="7696" width="11.140625" style="493" bestFit="1" customWidth="1"/>
    <col min="7697" max="7698" width="10.5703125" style="493"/>
    <col min="7699" max="7699" width="11.140625" style="493" customWidth="1"/>
    <col min="7700" max="7929" width="10.5703125" style="493"/>
    <col min="7930" max="7937" width="0" style="493" hidden="1" customWidth="1"/>
    <col min="7938" max="7938" width="3.7109375" style="493" customWidth="1"/>
    <col min="7939" max="7939" width="3.85546875" style="493" customWidth="1"/>
    <col min="7940" max="7940" width="3.7109375" style="493" customWidth="1"/>
    <col min="7941" max="7941" width="12.7109375" style="493" customWidth="1"/>
    <col min="7942" max="7942" width="52.7109375" style="493" customWidth="1"/>
    <col min="7943" max="7946" width="0" style="493" hidden="1" customWidth="1"/>
    <col min="7947" max="7947" width="12.28515625" style="493" customWidth="1"/>
    <col min="7948" max="7948" width="6.42578125" style="493" customWidth="1"/>
    <col min="7949" max="7949" width="12.28515625" style="493" customWidth="1"/>
    <col min="7950" max="7950" width="0" style="493" hidden="1" customWidth="1"/>
    <col min="7951" max="7951" width="3.7109375" style="493" customWidth="1"/>
    <col min="7952" max="7952" width="11.140625" style="493" bestFit="1" customWidth="1"/>
    <col min="7953" max="7954" width="10.5703125" style="493"/>
    <col min="7955" max="7955" width="11.140625" style="493" customWidth="1"/>
    <col min="7956" max="8185" width="10.5703125" style="493"/>
    <col min="8186" max="8193" width="0" style="493" hidden="1" customWidth="1"/>
    <col min="8194" max="8194" width="3.7109375" style="493" customWidth="1"/>
    <col min="8195" max="8195" width="3.85546875" style="493" customWidth="1"/>
    <col min="8196" max="8196" width="3.7109375" style="493" customWidth="1"/>
    <col min="8197" max="8197" width="12.7109375" style="493" customWidth="1"/>
    <col min="8198" max="8198" width="52.7109375" style="493" customWidth="1"/>
    <col min="8199" max="8202" width="0" style="493" hidden="1" customWidth="1"/>
    <col min="8203" max="8203" width="12.28515625" style="493" customWidth="1"/>
    <col min="8204" max="8204" width="6.42578125" style="493" customWidth="1"/>
    <col min="8205" max="8205" width="12.28515625" style="493" customWidth="1"/>
    <col min="8206" max="8206" width="0" style="493" hidden="1" customWidth="1"/>
    <col min="8207" max="8207" width="3.7109375" style="493" customWidth="1"/>
    <col min="8208" max="8208" width="11.140625" style="493" bestFit="1" customWidth="1"/>
    <col min="8209" max="8210" width="10.5703125" style="493"/>
    <col min="8211" max="8211" width="11.140625" style="493" customWidth="1"/>
    <col min="8212" max="8441" width="10.5703125" style="493"/>
    <col min="8442" max="8449" width="0" style="493" hidden="1" customWidth="1"/>
    <col min="8450" max="8450" width="3.7109375" style="493" customWidth="1"/>
    <col min="8451" max="8451" width="3.85546875" style="493" customWidth="1"/>
    <col min="8452" max="8452" width="3.7109375" style="493" customWidth="1"/>
    <col min="8453" max="8453" width="12.7109375" style="493" customWidth="1"/>
    <col min="8454" max="8454" width="52.7109375" style="493" customWidth="1"/>
    <col min="8455" max="8458" width="0" style="493" hidden="1" customWidth="1"/>
    <col min="8459" max="8459" width="12.28515625" style="493" customWidth="1"/>
    <col min="8460" max="8460" width="6.42578125" style="493" customWidth="1"/>
    <col min="8461" max="8461" width="12.28515625" style="493" customWidth="1"/>
    <col min="8462" max="8462" width="0" style="493" hidden="1" customWidth="1"/>
    <col min="8463" max="8463" width="3.7109375" style="493" customWidth="1"/>
    <col min="8464" max="8464" width="11.140625" style="493" bestFit="1" customWidth="1"/>
    <col min="8465" max="8466" width="10.5703125" style="493"/>
    <col min="8467" max="8467" width="11.140625" style="493" customWidth="1"/>
    <col min="8468" max="8697" width="10.5703125" style="493"/>
    <col min="8698" max="8705" width="0" style="493" hidden="1" customWidth="1"/>
    <col min="8706" max="8706" width="3.7109375" style="493" customWidth="1"/>
    <col min="8707" max="8707" width="3.85546875" style="493" customWidth="1"/>
    <col min="8708" max="8708" width="3.7109375" style="493" customWidth="1"/>
    <col min="8709" max="8709" width="12.7109375" style="493" customWidth="1"/>
    <col min="8710" max="8710" width="52.7109375" style="493" customWidth="1"/>
    <col min="8711" max="8714" width="0" style="493" hidden="1" customWidth="1"/>
    <col min="8715" max="8715" width="12.28515625" style="493" customWidth="1"/>
    <col min="8716" max="8716" width="6.42578125" style="493" customWidth="1"/>
    <col min="8717" max="8717" width="12.28515625" style="493" customWidth="1"/>
    <col min="8718" max="8718" width="0" style="493" hidden="1" customWidth="1"/>
    <col min="8719" max="8719" width="3.7109375" style="493" customWidth="1"/>
    <col min="8720" max="8720" width="11.140625" style="493" bestFit="1" customWidth="1"/>
    <col min="8721" max="8722" width="10.5703125" style="493"/>
    <col min="8723" max="8723" width="11.140625" style="493" customWidth="1"/>
    <col min="8724" max="8953" width="10.5703125" style="493"/>
    <col min="8954" max="8961" width="0" style="493" hidden="1" customWidth="1"/>
    <col min="8962" max="8962" width="3.7109375" style="493" customWidth="1"/>
    <col min="8963" max="8963" width="3.85546875" style="493" customWidth="1"/>
    <col min="8964" max="8964" width="3.7109375" style="493" customWidth="1"/>
    <col min="8965" max="8965" width="12.7109375" style="493" customWidth="1"/>
    <col min="8966" max="8966" width="52.7109375" style="493" customWidth="1"/>
    <col min="8967" max="8970" width="0" style="493" hidden="1" customWidth="1"/>
    <col min="8971" max="8971" width="12.28515625" style="493" customWidth="1"/>
    <col min="8972" max="8972" width="6.42578125" style="493" customWidth="1"/>
    <col min="8973" max="8973" width="12.28515625" style="493" customWidth="1"/>
    <col min="8974" max="8974" width="0" style="493" hidden="1" customWidth="1"/>
    <col min="8975" max="8975" width="3.7109375" style="493" customWidth="1"/>
    <col min="8976" max="8976" width="11.140625" style="493" bestFit="1" customWidth="1"/>
    <col min="8977" max="8978" width="10.5703125" style="493"/>
    <col min="8979" max="8979" width="11.140625" style="493" customWidth="1"/>
    <col min="8980" max="9209" width="10.5703125" style="493"/>
    <col min="9210" max="9217" width="0" style="493" hidden="1" customWidth="1"/>
    <col min="9218" max="9218" width="3.7109375" style="493" customWidth="1"/>
    <col min="9219" max="9219" width="3.85546875" style="493" customWidth="1"/>
    <col min="9220" max="9220" width="3.7109375" style="493" customWidth="1"/>
    <col min="9221" max="9221" width="12.7109375" style="493" customWidth="1"/>
    <col min="9222" max="9222" width="52.7109375" style="493" customWidth="1"/>
    <col min="9223" max="9226" width="0" style="493" hidden="1" customWidth="1"/>
    <col min="9227" max="9227" width="12.28515625" style="493" customWidth="1"/>
    <col min="9228" max="9228" width="6.42578125" style="493" customWidth="1"/>
    <col min="9229" max="9229" width="12.28515625" style="493" customWidth="1"/>
    <col min="9230" max="9230" width="0" style="493" hidden="1" customWidth="1"/>
    <col min="9231" max="9231" width="3.7109375" style="493" customWidth="1"/>
    <col min="9232" max="9232" width="11.140625" style="493" bestFit="1" customWidth="1"/>
    <col min="9233" max="9234" width="10.5703125" style="493"/>
    <col min="9235" max="9235" width="11.140625" style="493" customWidth="1"/>
    <col min="9236" max="9465" width="10.5703125" style="493"/>
    <col min="9466" max="9473" width="0" style="493" hidden="1" customWidth="1"/>
    <col min="9474" max="9474" width="3.7109375" style="493" customWidth="1"/>
    <col min="9475" max="9475" width="3.85546875" style="493" customWidth="1"/>
    <col min="9476" max="9476" width="3.7109375" style="493" customWidth="1"/>
    <col min="9477" max="9477" width="12.7109375" style="493" customWidth="1"/>
    <col min="9478" max="9478" width="52.7109375" style="493" customWidth="1"/>
    <col min="9479" max="9482" width="0" style="493" hidden="1" customWidth="1"/>
    <col min="9483" max="9483" width="12.28515625" style="493" customWidth="1"/>
    <col min="9484" max="9484" width="6.42578125" style="493" customWidth="1"/>
    <col min="9485" max="9485" width="12.28515625" style="493" customWidth="1"/>
    <col min="9486" max="9486" width="0" style="493" hidden="1" customWidth="1"/>
    <col min="9487" max="9487" width="3.7109375" style="493" customWidth="1"/>
    <col min="9488" max="9488" width="11.140625" style="493" bestFit="1" customWidth="1"/>
    <col min="9489" max="9490" width="10.5703125" style="493"/>
    <col min="9491" max="9491" width="11.140625" style="493" customWidth="1"/>
    <col min="9492" max="9721" width="10.5703125" style="493"/>
    <col min="9722" max="9729" width="0" style="493" hidden="1" customWidth="1"/>
    <col min="9730" max="9730" width="3.7109375" style="493" customWidth="1"/>
    <col min="9731" max="9731" width="3.85546875" style="493" customWidth="1"/>
    <col min="9732" max="9732" width="3.7109375" style="493" customWidth="1"/>
    <col min="9733" max="9733" width="12.7109375" style="493" customWidth="1"/>
    <col min="9734" max="9734" width="52.7109375" style="493" customWidth="1"/>
    <col min="9735" max="9738" width="0" style="493" hidden="1" customWidth="1"/>
    <col min="9739" max="9739" width="12.28515625" style="493" customWidth="1"/>
    <col min="9740" max="9740" width="6.42578125" style="493" customWidth="1"/>
    <col min="9741" max="9741" width="12.28515625" style="493" customWidth="1"/>
    <col min="9742" max="9742" width="0" style="493" hidden="1" customWidth="1"/>
    <col min="9743" max="9743" width="3.7109375" style="493" customWidth="1"/>
    <col min="9744" max="9744" width="11.140625" style="493" bestFit="1" customWidth="1"/>
    <col min="9745" max="9746" width="10.5703125" style="493"/>
    <col min="9747" max="9747" width="11.140625" style="493" customWidth="1"/>
    <col min="9748" max="9977" width="10.5703125" style="493"/>
    <col min="9978" max="9985" width="0" style="493" hidden="1" customWidth="1"/>
    <col min="9986" max="9986" width="3.7109375" style="493" customWidth="1"/>
    <col min="9987" max="9987" width="3.85546875" style="493" customWidth="1"/>
    <col min="9988" max="9988" width="3.7109375" style="493" customWidth="1"/>
    <col min="9989" max="9989" width="12.7109375" style="493" customWidth="1"/>
    <col min="9990" max="9990" width="52.7109375" style="493" customWidth="1"/>
    <col min="9991" max="9994" width="0" style="493" hidden="1" customWidth="1"/>
    <col min="9995" max="9995" width="12.28515625" style="493" customWidth="1"/>
    <col min="9996" max="9996" width="6.42578125" style="493" customWidth="1"/>
    <col min="9997" max="9997" width="12.28515625" style="493" customWidth="1"/>
    <col min="9998" max="9998" width="0" style="493" hidden="1" customWidth="1"/>
    <col min="9999" max="9999" width="3.7109375" style="493" customWidth="1"/>
    <col min="10000" max="10000" width="11.140625" style="493" bestFit="1" customWidth="1"/>
    <col min="10001" max="10002" width="10.5703125" style="493"/>
    <col min="10003" max="10003" width="11.140625" style="493" customWidth="1"/>
    <col min="10004" max="10233" width="10.5703125" style="493"/>
    <col min="10234" max="10241" width="0" style="493" hidden="1" customWidth="1"/>
    <col min="10242" max="10242" width="3.7109375" style="493" customWidth="1"/>
    <col min="10243" max="10243" width="3.85546875" style="493" customWidth="1"/>
    <col min="10244" max="10244" width="3.7109375" style="493" customWidth="1"/>
    <col min="10245" max="10245" width="12.7109375" style="493" customWidth="1"/>
    <col min="10246" max="10246" width="52.7109375" style="493" customWidth="1"/>
    <col min="10247" max="10250" width="0" style="493" hidden="1" customWidth="1"/>
    <col min="10251" max="10251" width="12.28515625" style="493" customWidth="1"/>
    <col min="10252" max="10252" width="6.42578125" style="493" customWidth="1"/>
    <col min="10253" max="10253" width="12.28515625" style="493" customWidth="1"/>
    <col min="10254" max="10254" width="0" style="493" hidden="1" customWidth="1"/>
    <col min="10255" max="10255" width="3.7109375" style="493" customWidth="1"/>
    <col min="10256" max="10256" width="11.140625" style="493" bestFit="1" customWidth="1"/>
    <col min="10257" max="10258" width="10.5703125" style="493"/>
    <col min="10259" max="10259" width="11.140625" style="493" customWidth="1"/>
    <col min="10260" max="10489" width="10.5703125" style="493"/>
    <col min="10490" max="10497" width="0" style="493" hidden="1" customWidth="1"/>
    <col min="10498" max="10498" width="3.7109375" style="493" customWidth="1"/>
    <col min="10499" max="10499" width="3.85546875" style="493" customWidth="1"/>
    <col min="10500" max="10500" width="3.7109375" style="493" customWidth="1"/>
    <col min="10501" max="10501" width="12.7109375" style="493" customWidth="1"/>
    <col min="10502" max="10502" width="52.7109375" style="493" customWidth="1"/>
    <col min="10503" max="10506" width="0" style="493" hidden="1" customWidth="1"/>
    <col min="10507" max="10507" width="12.28515625" style="493" customWidth="1"/>
    <col min="10508" max="10508" width="6.42578125" style="493" customWidth="1"/>
    <col min="10509" max="10509" width="12.28515625" style="493" customWidth="1"/>
    <col min="10510" max="10510" width="0" style="493" hidden="1" customWidth="1"/>
    <col min="10511" max="10511" width="3.7109375" style="493" customWidth="1"/>
    <col min="10512" max="10512" width="11.140625" style="493" bestFit="1" customWidth="1"/>
    <col min="10513" max="10514" width="10.5703125" style="493"/>
    <col min="10515" max="10515" width="11.140625" style="493" customWidth="1"/>
    <col min="10516" max="10745" width="10.5703125" style="493"/>
    <col min="10746" max="10753" width="0" style="493" hidden="1" customWidth="1"/>
    <col min="10754" max="10754" width="3.7109375" style="493" customWidth="1"/>
    <col min="10755" max="10755" width="3.85546875" style="493" customWidth="1"/>
    <col min="10756" max="10756" width="3.7109375" style="493" customWidth="1"/>
    <col min="10757" max="10757" width="12.7109375" style="493" customWidth="1"/>
    <col min="10758" max="10758" width="52.7109375" style="493" customWidth="1"/>
    <col min="10759" max="10762" width="0" style="493" hidden="1" customWidth="1"/>
    <col min="10763" max="10763" width="12.28515625" style="493" customWidth="1"/>
    <col min="10764" max="10764" width="6.42578125" style="493" customWidth="1"/>
    <col min="10765" max="10765" width="12.28515625" style="493" customWidth="1"/>
    <col min="10766" max="10766" width="0" style="493" hidden="1" customWidth="1"/>
    <col min="10767" max="10767" width="3.7109375" style="493" customWidth="1"/>
    <col min="10768" max="10768" width="11.140625" style="493" bestFit="1" customWidth="1"/>
    <col min="10769" max="10770" width="10.5703125" style="493"/>
    <col min="10771" max="10771" width="11.140625" style="493" customWidth="1"/>
    <col min="10772" max="11001" width="10.5703125" style="493"/>
    <col min="11002" max="11009" width="0" style="493" hidden="1" customWidth="1"/>
    <col min="11010" max="11010" width="3.7109375" style="493" customWidth="1"/>
    <col min="11011" max="11011" width="3.85546875" style="493" customWidth="1"/>
    <col min="11012" max="11012" width="3.7109375" style="493" customWidth="1"/>
    <col min="11013" max="11013" width="12.7109375" style="493" customWidth="1"/>
    <col min="11014" max="11014" width="52.7109375" style="493" customWidth="1"/>
    <col min="11015" max="11018" width="0" style="493" hidden="1" customWidth="1"/>
    <col min="11019" max="11019" width="12.28515625" style="493" customWidth="1"/>
    <col min="11020" max="11020" width="6.42578125" style="493" customWidth="1"/>
    <col min="11021" max="11021" width="12.28515625" style="493" customWidth="1"/>
    <col min="11022" max="11022" width="0" style="493" hidden="1" customWidth="1"/>
    <col min="11023" max="11023" width="3.7109375" style="493" customWidth="1"/>
    <col min="11024" max="11024" width="11.140625" style="493" bestFit="1" customWidth="1"/>
    <col min="11025" max="11026" width="10.5703125" style="493"/>
    <col min="11027" max="11027" width="11.140625" style="493" customWidth="1"/>
    <col min="11028" max="11257" width="10.5703125" style="493"/>
    <col min="11258" max="11265" width="0" style="493" hidden="1" customWidth="1"/>
    <col min="11266" max="11266" width="3.7109375" style="493" customWidth="1"/>
    <col min="11267" max="11267" width="3.85546875" style="493" customWidth="1"/>
    <col min="11268" max="11268" width="3.7109375" style="493" customWidth="1"/>
    <col min="11269" max="11269" width="12.7109375" style="493" customWidth="1"/>
    <col min="11270" max="11270" width="52.7109375" style="493" customWidth="1"/>
    <col min="11271" max="11274" width="0" style="493" hidden="1" customWidth="1"/>
    <col min="11275" max="11275" width="12.28515625" style="493" customWidth="1"/>
    <col min="11276" max="11276" width="6.42578125" style="493" customWidth="1"/>
    <col min="11277" max="11277" width="12.28515625" style="493" customWidth="1"/>
    <col min="11278" max="11278" width="0" style="493" hidden="1" customWidth="1"/>
    <col min="11279" max="11279" width="3.7109375" style="493" customWidth="1"/>
    <col min="11280" max="11280" width="11.140625" style="493" bestFit="1" customWidth="1"/>
    <col min="11281" max="11282" width="10.5703125" style="493"/>
    <col min="11283" max="11283" width="11.140625" style="493" customWidth="1"/>
    <col min="11284" max="11513" width="10.5703125" style="493"/>
    <col min="11514" max="11521" width="0" style="493" hidden="1" customWidth="1"/>
    <col min="11522" max="11522" width="3.7109375" style="493" customWidth="1"/>
    <col min="11523" max="11523" width="3.85546875" style="493" customWidth="1"/>
    <col min="11524" max="11524" width="3.7109375" style="493" customWidth="1"/>
    <col min="11525" max="11525" width="12.7109375" style="493" customWidth="1"/>
    <col min="11526" max="11526" width="52.7109375" style="493" customWidth="1"/>
    <col min="11527" max="11530" width="0" style="493" hidden="1" customWidth="1"/>
    <col min="11531" max="11531" width="12.28515625" style="493" customWidth="1"/>
    <col min="11532" max="11532" width="6.42578125" style="493" customWidth="1"/>
    <col min="11533" max="11533" width="12.28515625" style="493" customWidth="1"/>
    <col min="11534" max="11534" width="0" style="493" hidden="1" customWidth="1"/>
    <col min="11535" max="11535" width="3.7109375" style="493" customWidth="1"/>
    <col min="11536" max="11536" width="11.140625" style="493" bestFit="1" customWidth="1"/>
    <col min="11537" max="11538" width="10.5703125" style="493"/>
    <col min="11539" max="11539" width="11.140625" style="493" customWidth="1"/>
    <col min="11540" max="11769" width="10.5703125" style="493"/>
    <col min="11770" max="11777" width="0" style="493" hidden="1" customWidth="1"/>
    <col min="11778" max="11778" width="3.7109375" style="493" customWidth="1"/>
    <col min="11779" max="11779" width="3.85546875" style="493" customWidth="1"/>
    <col min="11780" max="11780" width="3.7109375" style="493" customWidth="1"/>
    <col min="11781" max="11781" width="12.7109375" style="493" customWidth="1"/>
    <col min="11782" max="11782" width="52.7109375" style="493" customWidth="1"/>
    <col min="11783" max="11786" width="0" style="493" hidden="1" customWidth="1"/>
    <col min="11787" max="11787" width="12.28515625" style="493" customWidth="1"/>
    <col min="11788" max="11788" width="6.42578125" style="493" customWidth="1"/>
    <col min="11789" max="11789" width="12.28515625" style="493" customWidth="1"/>
    <col min="11790" max="11790" width="0" style="493" hidden="1" customWidth="1"/>
    <col min="11791" max="11791" width="3.7109375" style="493" customWidth="1"/>
    <col min="11792" max="11792" width="11.140625" style="493" bestFit="1" customWidth="1"/>
    <col min="11793" max="11794" width="10.5703125" style="493"/>
    <col min="11795" max="11795" width="11.140625" style="493" customWidth="1"/>
    <col min="11796" max="12025" width="10.5703125" style="493"/>
    <col min="12026" max="12033" width="0" style="493" hidden="1" customWidth="1"/>
    <col min="12034" max="12034" width="3.7109375" style="493" customWidth="1"/>
    <col min="12035" max="12035" width="3.85546875" style="493" customWidth="1"/>
    <col min="12036" max="12036" width="3.7109375" style="493" customWidth="1"/>
    <col min="12037" max="12037" width="12.7109375" style="493" customWidth="1"/>
    <col min="12038" max="12038" width="52.7109375" style="493" customWidth="1"/>
    <col min="12039" max="12042" width="0" style="493" hidden="1" customWidth="1"/>
    <col min="12043" max="12043" width="12.28515625" style="493" customWidth="1"/>
    <col min="12044" max="12044" width="6.42578125" style="493" customWidth="1"/>
    <col min="12045" max="12045" width="12.28515625" style="493" customWidth="1"/>
    <col min="12046" max="12046" width="0" style="493" hidden="1" customWidth="1"/>
    <col min="12047" max="12047" width="3.7109375" style="493" customWidth="1"/>
    <col min="12048" max="12048" width="11.140625" style="493" bestFit="1" customWidth="1"/>
    <col min="12049" max="12050" width="10.5703125" style="493"/>
    <col min="12051" max="12051" width="11.140625" style="493" customWidth="1"/>
    <col min="12052" max="12281" width="10.5703125" style="493"/>
    <col min="12282" max="12289" width="0" style="493" hidden="1" customWidth="1"/>
    <col min="12290" max="12290" width="3.7109375" style="493" customWidth="1"/>
    <col min="12291" max="12291" width="3.85546875" style="493" customWidth="1"/>
    <col min="12292" max="12292" width="3.7109375" style="493" customWidth="1"/>
    <col min="12293" max="12293" width="12.7109375" style="493" customWidth="1"/>
    <col min="12294" max="12294" width="52.7109375" style="493" customWidth="1"/>
    <col min="12295" max="12298" width="0" style="493" hidden="1" customWidth="1"/>
    <col min="12299" max="12299" width="12.28515625" style="493" customWidth="1"/>
    <col min="12300" max="12300" width="6.42578125" style="493" customWidth="1"/>
    <col min="12301" max="12301" width="12.28515625" style="493" customWidth="1"/>
    <col min="12302" max="12302" width="0" style="493" hidden="1" customWidth="1"/>
    <col min="12303" max="12303" width="3.7109375" style="493" customWidth="1"/>
    <col min="12304" max="12304" width="11.140625" style="493" bestFit="1" customWidth="1"/>
    <col min="12305" max="12306" width="10.5703125" style="493"/>
    <col min="12307" max="12307" width="11.140625" style="493" customWidth="1"/>
    <col min="12308" max="12537" width="10.5703125" style="493"/>
    <col min="12538" max="12545" width="0" style="493" hidden="1" customWidth="1"/>
    <col min="12546" max="12546" width="3.7109375" style="493" customWidth="1"/>
    <col min="12547" max="12547" width="3.85546875" style="493" customWidth="1"/>
    <col min="12548" max="12548" width="3.7109375" style="493" customWidth="1"/>
    <col min="12549" max="12549" width="12.7109375" style="493" customWidth="1"/>
    <col min="12550" max="12550" width="52.7109375" style="493" customWidth="1"/>
    <col min="12551" max="12554" width="0" style="493" hidden="1" customWidth="1"/>
    <col min="12555" max="12555" width="12.28515625" style="493" customWidth="1"/>
    <col min="12556" max="12556" width="6.42578125" style="493" customWidth="1"/>
    <col min="12557" max="12557" width="12.28515625" style="493" customWidth="1"/>
    <col min="12558" max="12558" width="0" style="493" hidden="1" customWidth="1"/>
    <col min="12559" max="12559" width="3.7109375" style="493" customWidth="1"/>
    <col min="12560" max="12560" width="11.140625" style="493" bestFit="1" customWidth="1"/>
    <col min="12561" max="12562" width="10.5703125" style="493"/>
    <col min="12563" max="12563" width="11.140625" style="493" customWidth="1"/>
    <col min="12564" max="12793" width="10.5703125" style="493"/>
    <col min="12794" max="12801" width="0" style="493" hidden="1" customWidth="1"/>
    <col min="12802" max="12802" width="3.7109375" style="493" customWidth="1"/>
    <col min="12803" max="12803" width="3.85546875" style="493" customWidth="1"/>
    <col min="12804" max="12804" width="3.7109375" style="493" customWidth="1"/>
    <col min="12805" max="12805" width="12.7109375" style="493" customWidth="1"/>
    <col min="12806" max="12806" width="52.7109375" style="493" customWidth="1"/>
    <col min="12807" max="12810" width="0" style="493" hidden="1" customWidth="1"/>
    <col min="12811" max="12811" width="12.28515625" style="493" customWidth="1"/>
    <col min="12812" max="12812" width="6.42578125" style="493" customWidth="1"/>
    <col min="12813" max="12813" width="12.28515625" style="493" customWidth="1"/>
    <col min="12814" max="12814" width="0" style="493" hidden="1" customWidth="1"/>
    <col min="12815" max="12815" width="3.7109375" style="493" customWidth="1"/>
    <col min="12816" max="12816" width="11.140625" style="493" bestFit="1" customWidth="1"/>
    <col min="12817" max="12818" width="10.5703125" style="493"/>
    <col min="12819" max="12819" width="11.140625" style="493" customWidth="1"/>
    <col min="12820" max="13049" width="10.5703125" style="493"/>
    <col min="13050" max="13057" width="0" style="493" hidden="1" customWidth="1"/>
    <col min="13058" max="13058" width="3.7109375" style="493" customWidth="1"/>
    <col min="13059" max="13059" width="3.85546875" style="493" customWidth="1"/>
    <col min="13060" max="13060" width="3.7109375" style="493" customWidth="1"/>
    <col min="13061" max="13061" width="12.7109375" style="493" customWidth="1"/>
    <col min="13062" max="13062" width="52.7109375" style="493" customWidth="1"/>
    <col min="13063" max="13066" width="0" style="493" hidden="1" customWidth="1"/>
    <col min="13067" max="13067" width="12.28515625" style="493" customWidth="1"/>
    <col min="13068" max="13068" width="6.42578125" style="493" customWidth="1"/>
    <col min="13069" max="13069" width="12.28515625" style="493" customWidth="1"/>
    <col min="13070" max="13070" width="0" style="493" hidden="1" customWidth="1"/>
    <col min="13071" max="13071" width="3.7109375" style="493" customWidth="1"/>
    <col min="13072" max="13072" width="11.140625" style="493" bestFit="1" customWidth="1"/>
    <col min="13073" max="13074" width="10.5703125" style="493"/>
    <col min="13075" max="13075" width="11.140625" style="493" customWidth="1"/>
    <col min="13076" max="13305" width="10.5703125" style="493"/>
    <col min="13306" max="13313" width="0" style="493" hidden="1" customWidth="1"/>
    <col min="13314" max="13314" width="3.7109375" style="493" customWidth="1"/>
    <col min="13315" max="13315" width="3.85546875" style="493" customWidth="1"/>
    <col min="13316" max="13316" width="3.7109375" style="493" customWidth="1"/>
    <col min="13317" max="13317" width="12.7109375" style="493" customWidth="1"/>
    <col min="13318" max="13318" width="52.7109375" style="493" customWidth="1"/>
    <col min="13319" max="13322" width="0" style="493" hidden="1" customWidth="1"/>
    <col min="13323" max="13323" width="12.28515625" style="493" customWidth="1"/>
    <col min="13324" max="13324" width="6.42578125" style="493" customWidth="1"/>
    <col min="13325" max="13325" width="12.28515625" style="493" customWidth="1"/>
    <col min="13326" max="13326" width="0" style="493" hidden="1" customWidth="1"/>
    <col min="13327" max="13327" width="3.7109375" style="493" customWidth="1"/>
    <col min="13328" max="13328" width="11.140625" style="493" bestFit="1" customWidth="1"/>
    <col min="13329" max="13330" width="10.5703125" style="493"/>
    <col min="13331" max="13331" width="11.140625" style="493" customWidth="1"/>
    <col min="13332" max="13561" width="10.5703125" style="493"/>
    <col min="13562" max="13569" width="0" style="493" hidden="1" customWidth="1"/>
    <col min="13570" max="13570" width="3.7109375" style="493" customWidth="1"/>
    <col min="13571" max="13571" width="3.85546875" style="493" customWidth="1"/>
    <col min="13572" max="13572" width="3.7109375" style="493" customWidth="1"/>
    <col min="13573" max="13573" width="12.7109375" style="493" customWidth="1"/>
    <col min="13574" max="13574" width="52.7109375" style="493" customWidth="1"/>
    <col min="13575" max="13578" width="0" style="493" hidden="1" customWidth="1"/>
    <col min="13579" max="13579" width="12.28515625" style="493" customWidth="1"/>
    <col min="13580" max="13580" width="6.42578125" style="493" customWidth="1"/>
    <col min="13581" max="13581" width="12.28515625" style="493" customWidth="1"/>
    <col min="13582" max="13582" width="0" style="493" hidden="1" customWidth="1"/>
    <col min="13583" max="13583" width="3.7109375" style="493" customWidth="1"/>
    <col min="13584" max="13584" width="11.140625" style="493" bestFit="1" customWidth="1"/>
    <col min="13585" max="13586" width="10.5703125" style="493"/>
    <col min="13587" max="13587" width="11.140625" style="493" customWidth="1"/>
    <col min="13588" max="13817" width="10.5703125" style="493"/>
    <col min="13818" max="13825" width="0" style="493" hidden="1" customWidth="1"/>
    <col min="13826" max="13826" width="3.7109375" style="493" customWidth="1"/>
    <col min="13827" max="13827" width="3.85546875" style="493" customWidth="1"/>
    <col min="13828" max="13828" width="3.7109375" style="493" customWidth="1"/>
    <col min="13829" max="13829" width="12.7109375" style="493" customWidth="1"/>
    <col min="13830" max="13830" width="52.7109375" style="493" customWidth="1"/>
    <col min="13831" max="13834" width="0" style="493" hidden="1" customWidth="1"/>
    <col min="13835" max="13835" width="12.28515625" style="493" customWidth="1"/>
    <col min="13836" max="13836" width="6.42578125" style="493" customWidth="1"/>
    <col min="13837" max="13837" width="12.28515625" style="493" customWidth="1"/>
    <col min="13838" max="13838" width="0" style="493" hidden="1" customWidth="1"/>
    <col min="13839" max="13839" width="3.7109375" style="493" customWidth="1"/>
    <col min="13840" max="13840" width="11.140625" style="493" bestFit="1" customWidth="1"/>
    <col min="13841" max="13842" width="10.5703125" style="493"/>
    <col min="13843" max="13843" width="11.140625" style="493" customWidth="1"/>
    <col min="13844" max="14073" width="10.5703125" style="493"/>
    <col min="14074" max="14081" width="0" style="493" hidden="1" customWidth="1"/>
    <col min="14082" max="14082" width="3.7109375" style="493" customWidth="1"/>
    <col min="14083" max="14083" width="3.85546875" style="493" customWidth="1"/>
    <col min="14084" max="14084" width="3.7109375" style="493" customWidth="1"/>
    <col min="14085" max="14085" width="12.7109375" style="493" customWidth="1"/>
    <col min="14086" max="14086" width="52.7109375" style="493" customWidth="1"/>
    <col min="14087" max="14090" width="0" style="493" hidden="1" customWidth="1"/>
    <col min="14091" max="14091" width="12.28515625" style="493" customWidth="1"/>
    <col min="14092" max="14092" width="6.42578125" style="493" customWidth="1"/>
    <col min="14093" max="14093" width="12.28515625" style="493" customWidth="1"/>
    <col min="14094" max="14094" width="0" style="493" hidden="1" customWidth="1"/>
    <col min="14095" max="14095" width="3.7109375" style="493" customWidth="1"/>
    <col min="14096" max="14096" width="11.140625" style="493" bestFit="1" customWidth="1"/>
    <col min="14097" max="14098" width="10.5703125" style="493"/>
    <col min="14099" max="14099" width="11.140625" style="493" customWidth="1"/>
    <col min="14100" max="14329" width="10.5703125" style="493"/>
    <col min="14330" max="14337" width="0" style="493" hidden="1" customWidth="1"/>
    <col min="14338" max="14338" width="3.7109375" style="493" customWidth="1"/>
    <col min="14339" max="14339" width="3.85546875" style="493" customWidth="1"/>
    <col min="14340" max="14340" width="3.7109375" style="493" customWidth="1"/>
    <col min="14341" max="14341" width="12.7109375" style="493" customWidth="1"/>
    <col min="14342" max="14342" width="52.7109375" style="493" customWidth="1"/>
    <col min="14343" max="14346" width="0" style="493" hidden="1" customWidth="1"/>
    <col min="14347" max="14347" width="12.28515625" style="493" customWidth="1"/>
    <col min="14348" max="14348" width="6.42578125" style="493" customWidth="1"/>
    <col min="14349" max="14349" width="12.28515625" style="493" customWidth="1"/>
    <col min="14350" max="14350" width="0" style="493" hidden="1" customWidth="1"/>
    <col min="14351" max="14351" width="3.7109375" style="493" customWidth="1"/>
    <col min="14352" max="14352" width="11.140625" style="493" bestFit="1" customWidth="1"/>
    <col min="14353" max="14354" width="10.5703125" style="493"/>
    <col min="14355" max="14355" width="11.140625" style="493" customWidth="1"/>
    <col min="14356" max="14585" width="10.5703125" style="493"/>
    <col min="14586" max="14593" width="0" style="493" hidden="1" customWidth="1"/>
    <col min="14594" max="14594" width="3.7109375" style="493" customWidth="1"/>
    <col min="14595" max="14595" width="3.85546875" style="493" customWidth="1"/>
    <col min="14596" max="14596" width="3.7109375" style="493" customWidth="1"/>
    <col min="14597" max="14597" width="12.7109375" style="493" customWidth="1"/>
    <col min="14598" max="14598" width="52.7109375" style="493" customWidth="1"/>
    <col min="14599" max="14602" width="0" style="493" hidden="1" customWidth="1"/>
    <col min="14603" max="14603" width="12.28515625" style="493" customWidth="1"/>
    <col min="14604" max="14604" width="6.42578125" style="493" customWidth="1"/>
    <col min="14605" max="14605" width="12.28515625" style="493" customWidth="1"/>
    <col min="14606" max="14606" width="0" style="493" hidden="1" customWidth="1"/>
    <col min="14607" max="14607" width="3.7109375" style="493" customWidth="1"/>
    <col min="14608" max="14608" width="11.140625" style="493" bestFit="1" customWidth="1"/>
    <col min="14609" max="14610" width="10.5703125" style="493"/>
    <col min="14611" max="14611" width="11.140625" style="493" customWidth="1"/>
    <col min="14612" max="14841" width="10.5703125" style="493"/>
    <col min="14842" max="14849" width="0" style="493" hidden="1" customWidth="1"/>
    <col min="14850" max="14850" width="3.7109375" style="493" customWidth="1"/>
    <col min="14851" max="14851" width="3.85546875" style="493" customWidth="1"/>
    <col min="14852" max="14852" width="3.7109375" style="493" customWidth="1"/>
    <col min="14853" max="14853" width="12.7109375" style="493" customWidth="1"/>
    <col min="14854" max="14854" width="52.7109375" style="493" customWidth="1"/>
    <col min="14855" max="14858" width="0" style="493" hidden="1" customWidth="1"/>
    <col min="14859" max="14859" width="12.28515625" style="493" customWidth="1"/>
    <col min="14860" max="14860" width="6.42578125" style="493" customWidth="1"/>
    <col min="14861" max="14861" width="12.28515625" style="493" customWidth="1"/>
    <col min="14862" max="14862" width="0" style="493" hidden="1" customWidth="1"/>
    <col min="14863" max="14863" width="3.7109375" style="493" customWidth="1"/>
    <col min="14864" max="14864" width="11.140625" style="493" bestFit="1" customWidth="1"/>
    <col min="14865" max="14866" width="10.5703125" style="493"/>
    <col min="14867" max="14867" width="11.140625" style="493" customWidth="1"/>
    <col min="14868" max="15097" width="10.5703125" style="493"/>
    <col min="15098" max="15105" width="0" style="493" hidden="1" customWidth="1"/>
    <col min="15106" max="15106" width="3.7109375" style="493" customWidth="1"/>
    <col min="15107" max="15107" width="3.85546875" style="493" customWidth="1"/>
    <col min="15108" max="15108" width="3.7109375" style="493" customWidth="1"/>
    <col min="15109" max="15109" width="12.7109375" style="493" customWidth="1"/>
    <col min="15110" max="15110" width="52.7109375" style="493" customWidth="1"/>
    <col min="15111" max="15114" width="0" style="493" hidden="1" customWidth="1"/>
    <col min="15115" max="15115" width="12.28515625" style="493" customWidth="1"/>
    <col min="15116" max="15116" width="6.42578125" style="493" customWidth="1"/>
    <col min="15117" max="15117" width="12.28515625" style="493" customWidth="1"/>
    <col min="15118" max="15118" width="0" style="493" hidden="1" customWidth="1"/>
    <col min="15119" max="15119" width="3.7109375" style="493" customWidth="1"/>
    <col min="15120" max="15120" width="11.140625" style="493" bestFit="1" customWidth="1"/>
    <col min="15121" max="15122" width="10.5703125" style="493"/>
    <col min="15123" max="15123" width="11.140625" style="493" customWidth="1"/>
    <col min="15124" max="15353" width="10.5703125" style="493"/>
    <col min="15354" max="15361" width="0" style="493" hidden="1" customWidth="1"/>
    <col min="15362" max="15362" width="3.7109375" style="493" customWidth="1"/>
    <col min="15363" max="15363" width="3.85546875" style="493" customWidth="1"/>
    <col min="15364" max="15364" width="3.7109375" style="493" customWidth="1"/>
    <col min="15365" max="15365" width="12.7109375" style="493" customWidth="1"/>
    <col min="15366" max="15366" width="52.7109375" style="493" customWidth="1"/>
    <col min="15367" max="15370" width="0" style="493" hidden="1" customWidth="1"/>
    <col min="15371" max="15371" width="12.28515625" style="493" customWidth="1"/>
    <col min="15372" max="15372" width="6.42578125" style="493" customWidth="1"/>
    <col min="15373" max="15373" width="12.28515625" style="493" customWidth="1"/>
    <col min="15374" max="15374" width="0" style="493" hidden="1" customWidth="1"/>
    <col min="15375" max="15375" width="3.7109375" style="493" customWidth="1"/>
    <col min="15376" max="15376" width="11.140625" style="493" bestFit="1" customWidth="1"/>
    <col min="15377" max="15378" width="10.5703125" style="493"/>
    <col min="15379" max="15379" width="11.140625" style="493" customWidth="1"/>
    <col min="15380" max="15609" width="10.5703125" style="493"/>
    <col min="15610" max="15617" width="0" style="493" hidden="1" customWidth="1"/>
    <col min="15618" max="15618" width="3.7109375" style="493" customWidth="1"/>
    <col min="15619" max="15619" width="3.85546875" style="493" customWidth="1"/>
    <col min="15620" max="15620" width="3.7109375" style="493" customWidth="1"/>
    <col min="15621" max="15621" width="12.7109375" style="493" customWidth="1"/>
    <col min="15622" max="15622" width="52.7109375" style="493" customWidth="1"/>
    <col min="15623" max="15626" width="0" style="493" hidden="1" customWidth="1"/>
    <col min="15627" max="15627" width="12.28515625" style="493" customWidth="1"/>
    <col min="15628" max="15628" width="6.42578125" style="493" customWidth="1"/>
    <col min="15629" max="15629" width="12.28515625" style="493" customWidth="1"/>
    <col min="15630" max="15630" width="0" style="493" hidden="1" customWidth="1"/>
    <col min="15631" max="15631" width="3.7109375" style="493" customWidth="1"/>
    <col min="15632" max="15632" width="11.140625" style="493" bestFit="1" customWidth="1"/>
    <col min="15633" max="15634" width="10.5703125" style="493"/>
    <col min="15635" max="15635" width="11.140625" style="493" customWidth="1"/>
    <col min="15636" max="15865" width="10.5703125" style="493"/>
    <col min="15866" max="15873" width="0" style="493" hidden="1" customWidth="1"/>
    <col min="15874" max="15874" width="3.7109375" style="493" customWidth="1"/>
    <col min="15875" max="15875" width="3.85546875" style="493" customWidth="1"/>
    <col min="15876" max="15876" width="3.7109375" style="493" customWidth="1"/>
    <col min="15877" max="15877" width="12.7109375" style="493" customWidth="1"/>
    <col min="15878" max="15878" width="52.7109375" style="493" customWidth="1"/>
    <col min="15879" max="15882" width="0" style="493" hidden="1" customWidth="1"/>
    <col min="15883" max="15883" width="12.28515625" style="493" customWidth="1"/>
    <col min="15884" max="15884" width="6.42578125" style="493" customWidth="1"/>
    <col min="15885" max="15885" width="12.28515625" style="493" customWidth="1"/>
    <col min="15886" max="15886" width="0" style="493" hidden="1" customWidth="1"/>
    <col min="15887" max="15887" width="3.7109375" style="493" customWidth="1"/>
    <col min="15888" max="15888" width="11.140625" style="493" bestFit="1" customWidth="1"/>
    <col min="15889" max="15890" width="10.5703125" style="493"/>
    <col min="15891" max="15891" width="11.140625" style="493" customWidth="1"/>
    <col min="15892" max="16121" width="10.5703125" style="493"/>
    <col min="16122" max="16129" width="0" style="493" hidden="1" customWidth="1"/>
    <col min="16130" max="16130" width="3.7109375" style="493" customWidth="1"/>
    <col min="16131" max="16131" width="3.85546875" style="493" customWidth="1"/>
    <col min="16132" max="16132" width="3.7109375" style="493" customWidth="1"/>
    <col min="16133" max="16133" width="12.7109375" style="493" customWidth="1"/>
    <col min="16134" max="16134" width="52.7109375" style="493" customWidth="1"/>
    <col min="16135" max="16138" width="0" style="493" hidden="1" customWidth="1"/>
    <col min="16139" max="16139" width="12.28515625" style="493" customWidth="1"/>
    <col min="16140" max="16140" width="6.42578125" style="493" customWidth="1"/>
    <col min="16141" max="16141" width="12.28515625" style="493" customWidth="1"/>
    <col min="16142" max="16142" width="0" style="493" hidden="1" customWidth="1"/>
    <col min="16143" max="16143" width="3.7109375" style="493" customWidth="1"/>
    <col min="16144" max="16144" width="11.140625" style="493" bestFit="1" customWidth="1"/>
    <col min="16145" max="16146" width="10.5703125" style="493"/>
    <col min="16147" max="16147" width="11.140625" style="493" customWidth="1"/>
    <col min="16148" max="16384" width="10.5703125" style="493"/>
  </cols>
  <sheetData>
    <row r="1" spans="1:29" hidden="1">
      <c r="Q1" s="552"/>
      <c r="R1" s="552"/>
    </row>
    <row r="2" spans="1:29" hidden="1">
      <c r="U2" s="552"/>
    </row>
    <row r="3" spans="1:29" hidden="1"/>
    <row r="4" spans="1:29" ht="3" customHeight="1">
      <c r="J4" s="499"/>
      <c r="K4" s="499"/>
      <c r="L4" s="494"/>
      <c r="M4" s="494"/>
      <c r="N4" s="494"/>
      <c r="O4" s="502"/>
      <c r="P4" s="502"/>
      <c r="Q4" s="502"/>
      <c r="R4" s="502"/>
      <c r="S4" s="502"/>
      <c r="T4" s="502"/>
      <c r="U4" s="502"/>
    </row>
    <row r="5" spans="1:29" ht="26.1" customHeight="1">
      <c r="J5" s="499"/>
      <c r="K5" s="499"/>
      <c r="L5" s="1309" t="s">
        <v>717</v>
      </c>
      <c r="M5" s="1309"/>
      <c r="N5" s="1309"/>
      <c r="O5" s="1309"/>
      <c r="P5" s="1309"/>
      <c r="Q5" s="1309"/>
      <c r="R5" s="1309"/>
      <c r="S5" s="1309"/>
      <c r="T5" s="1309"/>
      <c r="U5" s="633"/>
    </row>
    <row r="6" spans="1:29" ht="3" customHeight="1">
      <c r="J6" s="499"/>
      <c r="K6" s="499"/>
      <c r="L6" s="494"/>
      <c r="M6" s="494"/>
      <c r="N6" s="494"/>
      <c r="O6" s="498"/>
      <c r="P6" s="498"/>
      <c r="Q6" s="498"/>
      <c r="R6" s="498"/>
      <c r="S6" s="498"/>
      <c r="T6" s="498"/>
      <c r="U6" s="498"/>
      <c r="V6" s="502"/>
    </row>
    <row r="7" spans="1:29" s="746" customFormat="1" ht="5.25" hidden="1">
      <c r="A7" s="1121"/>
      <c r="B7" s="1121"/>
      <c r="C7" s="1121"/>
      <c r="D7" s="1121"/>
      <c r="E7" s="1121"/>
      <c r="F7" s="1121"/>
      <c r="G7" s="1121"/>
      <c r="H7" s="1121"/>
      <c r="L7" s="1172"/>
      <c r="M7" s="1046"/>
      <c r="O7" s="1285"/>
      <c r="P7" s="1285"/>
      <c r="Q7" s="1285"/>
      <c r="R7" s="1285"/>
      <c r="S7" s="1285"/>
      <c r="T7" s="1285"/>
      <c r="U7" s="780"/>
      <c r="V7" s="780"/>
      <c r="X7" s="1121"/>
      <c r="Y7" s="1121"/>
      <c r="Z7" s="1121"/>
      <c r="AA7" s="1121"/>
      <c r="AB7" s="1121"/>
    </row>
    <row r="8" spans="1:29" s="539" customFormat="1" ht="18.75">
      <c r="A8" s="559"/>
      <c r="B8" s="559"/>
      <c r="C8" s="559"/>
      <c r="D8" s="559"/>
      <c r="E8" s="559"/>
      <c r="F8" s="559"/>
      <c r="G8" s="559"/>
      <c r="H8" s="559"/>
      <c r="L8" s="469"/>
      <c r="M8" s="586" t="str">
        <f>"Дата подачи заявления об "&amp;IF(datePr_ch="","утверждении","изменении") &amp; " тарифов"</f>
        <v>Дата подачи заявления об утверждении тарифов</v>
      </c>
      <c r="N8" s="1125"/>
      <c r="O8" s="1286" t="str">
        <f>IF(datePr_ch="",IF(datePr="","",datePr),datePr_ch)</f>
        <v>29.04.2021</v>
      </c>
      <c r="P8" s="1286"/>
      <c r="Q8" s="1286"/>
      <c r="R8" s="1286"/>
      <c r="S8" s="1286"/>
      <c r="T8" s="1286"/>
      <c r="U8" s="551"/>
      <c r="V8" s="551"/>
      <c r="W8" s="489"/>
      <c r="X8" s="559"/>
      <c r="Y8" s="559"/>
      <c r="Z8" s="559"/>
      <c r="AA8" s="559"/>
      <c r="AB8" s="559"/>
      <c r="AC8" s="559"/>
    </row>
    <row r="9" spans="1:29" s="539" customFormat="1" ht="22.5">
      <c r="A9" s="559"/>
      <c r="B9" s="559"/>
      <c r="C9" s="559"/>
      <c r="D9" s="559"/>
      <c r="E9" s="559"/>
      <c r="F9" s="559"/>
      <c r="G9" s="559"/>
      <c r="H9" s="559"/>
      <c r="L9" s="522"/>
      <c r="M9" s="586" t="str">
        <f>"Номер подачи заявления об "&amp;IF(numberPr_ch="","утверждении","изменении") &amp; " тарифов"</f>
        <v>Номер подачи заявления об утверждении тарифов</v>
      </c>
      <c r="N9" s="1125"/>
      <c r="O9" s="1286" t="str">
        <f>IF(numberPr_ch="",IF(numberPr="","",numberPr),numberPr_ch)</f>
        <v xml:space="preserve">№106ОПСПб </v>
      </c>
      <c r="P9" s="1286"/>
      <c r="Q9" s="1286"/>
      <c r="R9" s="1286"/>
      <c r="S9" s="1286"/>
      <c r="T9" s="1286"/>
      <c r="U9" s="551"/>
      <c r="V9" s="551"/>
      <c r="W9" s="489"/>
      <c r="X9" s="559"/>
      <c r="Y9" s="559"/>
      <c r="Z9" s="559"/>
      <c r="AA9" s="559"/>
      <c r="AB9" s="559"/>
      <c r="AC9" s="559"/>
    </row>
    <row r="10" spans="1:29" s="746" customFormat="1" ht="5.25" hidden="1">
      <c r="A10" s="1121"/>
      <c r="B10" s="1121"/>
      <c r="C10" s="1121"/>
      <c r="D10" s="1121"/>
      <c r="E10" s="1121"/>
      <c r="F10" s="1121"/>
      <c r="G10" s="1121"/>
      <c r="H10" s="1121"/>
      <c r="L10" s="1172"/>
      <c r="M10" s="1046"/>
      <c r="O10" s="1285"/>
      <c r="P10" s="1285"/>
      <c r="Q10" s="1285"/>
      <c r="R10" s="1285"/>
      <c r="S10" s="1285"/>
      <c r="T10" s="1285"/>
      <c r="U10" s="780"/>
      <c r="V10" s="780"/>
      <c r="X10" s="1121"/>
      <c r="Y10" s="1121"/>
      <c r="Z10" s="1121"/>
      <c r="AA10" s="1121"/>
      <c r="AB10" s="1121"/>
    </row>
    <row r="11" spans="1:29" s="539" customFormat="1" ht="11.25" hidden="1">
      <c r="A11" s="559"/>
      <c r="B11" s="559"/>
      <c r="C11" s="559"/>
      <c r="D11" s="559"/>
      <c r="E11" s="559"/>
      <c r="F11" s="559"/>
      <c r="G11" s="559"/>
      <c r="H11" s="559"/>
      <c r="L11" s="1310"/>
      <c r="M11" s="1310"/>
      <c r="N11" s="536"/>
      <c r="O11" s="551"/>
      <c r="P11" s="551"/>
      <c r="Q11" s="551"/>
      <c r="R11" s="551"/>
      <c r="S11" s="551"/>
      <c r="T11" s="551"/>
      <c r="U11" s="557" t="s">
        <v>371</v>
      </c>
      <c r="X11" s="559"/>
      <c r="Y11" s="559"/>
      <c r="Z11" s="559"/>
      <c r="AA11" s="559"/>
      <c r="AB11" s="559"/>
      <c r="AC11" s="559"/>
    </row>
    <row r="12" spans="1:29">
      <c r="J12" s="499"/>
      <c r="K12" s="499"/>
      <c r="L12" s="494"/>
      <c r="M12" s="494"/>
      <c r="N12" s="472"/>
      <c r="O12" s="1287"/>
      <c r="P12" s="1287"/>
      <c r="Q12" s="1287"/>
      <c r="R12" s="1287"/>
      <c r="S12" s="1287"/>
      <c r="T12" s="1287"/>
      <c r="U12" s="1287"/>
    </row>
    <row r="13" spans="1:29">
      <c r="J13" s="499"/>
      <c r="K13" s="499"/>
      <c r="L13" s="1230" t="s">
        <v>445</v>
      </c>
      <c r="M13" s="1230"/>
      <c r="N13" s="1230"/>
      <c r="O13" s="1230"/>
      <c r="P13" s="1230"/>
      <c r="Q13" s="1230"/>
      <c r="R13" s="1230"/>
      <c r="S13" s="1230"/>
      <c r="T13" s="1230"/>
      <c r="U13" s="1230"/>
      <c r="V13" s="1230"/>
      <c r="W13" s="1230" t="s">
        <v>446</v>
      </c>
    </row>
    <row r="14" spans="1:29" ht="14.25" customHeight="1">
      <c r="J14" s="499"/>
      <c r="K14" s="499"/>
      <c r="L14" s="1293" t="s">
        <v>91</v>
      </c>
      <c r="M14" s="1293" t="s">
        <v>602</v>
      </c>
      <c r="N14" s="630"/>
      <c r="O14" s="1294" t="s">
        <v>604</v>
      </c>
      <c r="P14" s="1295"/>
      <c r="Q14" s="1295"/>
      <c r="R14" s="1295"/>
      <c r="S14" s="1295"/>
      <c r="T14" s="1296"/>
      <c r="U14" s="1304" t="s">
        <v>339</v>
      </c>
      <c r="V14" s="1290" t="s">
        <v>274</v>
      </c>
      <c r="W14" s="1230"/>
    </row>
    <row r="15" spans="1:29" ht="14.25" customHeight="1">
      <c r="J15" s="499"/>
      <c r="K15" s="499"/>
      <c r="L15" s="1293"/>
      <c r="M15" s="1293"/>
      <c r="N15" s="631"/>
      <c r="O15" s="1299" t="s">
        <v>578</v>
      </c>
      <c r="P15" s="1297" t="s">
        <v>270</v>
      </c>
      <c r="Q15" s="1298"/>
      <c r="R15" s="1301" t="s">
        <v>615</v>
      </c>
      <c r="S15" s="1302"/>
      <c r="T15" s="1303"/>
      <c r="U15" s="1305"/>
      <c r="V15" s="1291"/>
      <c r="W15" s="1230"/>
    </row>
    <row r="16" spans="1:29" ht="33.75" customHeight="1">
      <c r="J16" s="499"/>
      <c r="K16" s="499"/>
      <c r="L16" s="1293"/>
      <c r="M16" s="1293"/>
      <c r="N16" s="632"/>
      <c r="O16" s="1300"/>
      <c r="P16" s="505" t="s">
        <v>579</v>
      </c>
      <c r="Q16" s="505" t="s">
        <v>6</v>
      </c>
      <c r="R16" s="506" t="s">
        <v>273</v>
      </c>
      <c r="S16" s="1288" t="s">
        <v>272</v>
      </c>
      <c r="T16" s="1289"/>
      <c r="U16" s="1306"/>
      <c r="V16" s="1292"/>
      <c r="W16" s="1230"/>
    </row>
    <row r="17" spans="1:29">
      <c r="J17" s="499"/>
      <c r="K17" s="538">
        <v>1</v>
      </c>
      <c r="L17" s="616" t="s">
        <v>92</v>
      </c>
      <c r="M17" s="616" t="s">
        <v>48</v>
      </c>
      <c r="N17" s="618" t="str">
        <f ca="1">OFFSET(N17,0,-1)</f>
        <v>2</v>
      </c>
      <c r="O17" s="617">
        <f ca="1">OFFSET(O17,0,-1)+1</f>
        <v>3</v>
      </c>
      <c r="P17" s="617">
        <f ca="1">OFFSET(P17,0,-1)+1</f>
        <v>4</v>
      </c>
      <c r="Q17" s="617">
        <f ca="1">OFFSET(Q17,0,-1)+1</f>
        <v>5</v>
      </c>
      <c r="R17" s="617">
        <f ca="1">OFFSET(R17,0,-1)+1</f>
        <v>6</v>
      </c>
      <c r="S17" s="1311">
        <f ca="1">OFFSET(S17,0,-1)+1</f>
        <v>7</v>
      </c>
      <c r="T17" s="1311"/>
      <c r="U17" s="617">
        <f ca="1">OFFSET(U17,0,-2)+1</f>
        <v>8</v>
      </c>
      <c r="V17" s="618">
        <f ca="1">OFFSET(V17,0,-1)</f>
        <v>8</v>
      </c>
      <c r="W17" s="617">
        <f ca="1">OFFSET(W17,0,-1)+1</f>
        <v>9</v>
      </c>
    </row>
    <row r="18" spans="1:29" ht="22.5">
      <c r="A18" s="1312">
        <v>1</v>
      </c>
      <c r="B18" s="813"/>
      <c r="C18" s="813"/>
      <c r="D18" s="813"/>
      <c r="E18" s="814"/>
      <c r="F18" s="815"/>
      <c r="G18" s="815"/>
      <c r="H18" s="815"/>
      <c r="I18" s="816"/>
      <c r="J18" s="811"/>
      <c r="K18" s="818"/>
      <c r="L18" s="562">
        <f>mergeValue(A18)</f>
        <v>1</v>
      </c>
      <c r="M18" s="610" t="s">
        <v>19</v>
      </c>
      <c r="N18" s="615"/>
      <c r="O18" s="1313"/>
      <c r="P18" s="1313"/>
      <c r="Q18" s="1313"/>
      <c r="R18" s="1313"/>
      <c r="S18" s="1313"/>
      <c r="T18" s="1313"/>
      <c r="U18" s="1313"/>
      <c r="V18" s="1313"/>
      <c r="W18" s="1129" t="s">
        <v>718</v>
      </c>
      <c r="Y18" s="558"/>
      <c r="Z18" s="558" t="str">
        <f t="shared" ref="Z18:Z31" si="0">IF(M18="","",M18 )</f>
        <v>Наименование тарифа</v>
      </c>
      <c r="AA18" s="558"/>
      <c r="AB18" s="558"/>
      <c r="AC18" s="558"/>
    </row>
    <row r="19" spans="1:29" ht="22.5">
      <c r="A19" s="1312"/>
      <c r="B19" s="1312">
        <v>1</v>
      </c>
      <c r="C19" s="813"/>
      <c r="D19" s="813"/>
      <c r="E19" s="815"/>
      <c r="F19" s="815"/>
      <c r="G19" s="815"/>
      <c r="H19" s="815"/>
      <c r="I19" s="810"/>
      <c r="J19" s="809"/>
      <c r="K19" s="812"/>
      <c r="L19" s="562" t="str">
        <f>mergeValue(A19) &amp;"."&amp; mergeValue(B19)</f>
        <v>1.1</v>
      </c>
      <c r="M19" s="516" t="s">
        <v>15</v>
      </c>
      <c r="N19" s="615"/>
      <c r="O19" s="1313"/>
      <c r="P19" s="1313"/>
      <c r="Q19" s="1313"/>
      <c r="R19" s="1313"/>
      <c r="S19" s="1313"/>
      <c r="T19" s="1313"/>
      <c r="U19" s="1313"/>
      <c r="V19" s="1313"/>
      <c r="W19" s="1129" t="s">
        <v>459</v>
      </c>
      <c r="Y19" s="558"/>
      <c r="Z19" s="558" t="str">
        <f t="shared" si="0"/>
        <v>Территория действия тарифа</v>
      </c>
      <c r="AA19" s="558"/>
      <c r="AB19" s="558"/>
      <c r="AC19" s="558"/>
    </row>
    <row r="20" spans="1:29" ht="22.5">
      <c r="A20" s="1312"/>
      <c r="B20" s="1312"/>
      <c r="C20" s="1312">
        <v>1</v>
      </c>
      <c r="D20" s="813"/>
      <c r="E20" s="815"/>
      <c r="F20" s="815"/>
      <c r="G20" s="815"/>
      <c r="H20" s="815"/>
      <c r="I20" s="817"/>
      <c r="J20" s="809"/>
      <c r="K20" s="812"/>
      <c r="L20" s="562" t="str">
        <f>mergeValue(A20) &amp;"."&amp; mergeValue(B20)&amp;"."&amp; mergeValue(C20)</f>
        <v>1.1.1</v>
      </c>
      <c r="M20" s="517" t="s">
        <v>7</v>
      </c>
      <c r="N20" s="615"/>
      <c r="O20" s="1313"/>
      <c r="P20" s="1313"/>
      <c r="Q20" s="1313"/>
      <c r="R20" s="1313"/>
      <c r="S20" s="1313"/>
      <c r="T20" s="1313"/>
      <c r="U20" s="1313"/>
      <c r="V20" s="1313"/>
      <c r="W20" s="1129" t="s">
        <v>600</v>
      </c>
      <c r="Y20" s="558"/>
      <c r="Z20" s="558" t="str">
        <f t="shared" si="0"/>
        <v xml:space="preserve">Наименование системы теплоснабжения </v>
      </c>
      <c r="AA20" s="558"/>
      <c r="AB20" s="558"/>
      <c r="AC20" s="558"/>
    </row>
    <row r="21" spans="1:29" ht="22.5">
      <c r="A21" s="1312"/>
      <c r="B21" s="1312"/>
      <c r="C21" s="1312"/>
      <c r="D21" s="1312">
        <v>1</v>
      </c>
      <c r="E21" s="815"/>
      <c r="F21" s="815"/>
      <c r="G21" s="815"/>
      <c r="H21" s="815"/>
      <c r="I21" s="817"/>
      <c r="J21" s="809"/>
      <c r="K21" s="812"/>
      <c r="L21" s="562" t="str">
        <f>mergeValue(A21) &amp;"."&amp; mergeValue(B21)&amp;"."&amp; mergeValue(C21)&amp;"."&amp; mergeValue(D21)</f>
        <v>1.1.1.1</v>
      </c>
      <c r="M21" s="518" t="s">
        <v>21</v>
      </c>
      <c r="N21" s="615"/>
      <c r="O21" s="1313"/>
      <c r="P21" s="1313"/>
      <c r="Q21" s="1313"/>
      <c r="R21" s="1313"/>
      <c r="S21" s="1313"/>
      <c r="T21" s="1313"/>
      <c r="U21" s="1313"/>
      <c r="V21" s="1313"/>
      <c r="W21" s="1129" t="s">
        <v>601</v>
      </c>
      <c r="Y21" s="558"/>
      <c r="Z21" s="558" t="str">
        <f t="shared" si="0"/>
        <v xml:space="preserve">Источник тепловой энергии  </v>
      </c>
      <c r="AA21" s="558"/>
      <c r="AB21" s="558"/>
      <c r="AC21" s="558"/>
    </row>
    <row r="22" spans="1:29" ht="78.75">
      <c r="A22" s="1312"/>
      <c r="B22" s="1312"/>
      <c r="C22" s="1312"/>
      <c r="D22" s="1312"/>
      <c r="E22" s="1312">
        <v>1</v>
      </c>
      <c r="F22" s="815"/>
      <c r="G22" s="815"/>
      <c r="H22" s="813">
        <v>1</v>
      </c>
      <c r="I22" s="1312">
        <v>1</v>
      </c>
      <c r="J22" s="815"/>
      <c r="K22" s="820"/>
      <c r="L22" s="562" t="str">
        <f>mergeValue(A22) &amp;"."&amp; mergeValue(B22)&amp;"."&amp; mergeValue(C22)&amp;"."&amp; mergeValue(D22)&amp;"."&amp; mergeValue(E22)</f>
        <v>1.1.1.1.1</v>
      </c>
      <c r="M22" s="524" t="s">
        <v>8</v>
      </c>
      <c r="N22" s="615"/>
      <c r="O22" s="1314"/>
      <c r="P22" s="1314"/>
      <c r="Q22" s="1314"/>
      <c r="R22" s="1314"/>
      <c r="S22" s="1314"/>
      <c r="T22" s="1314"/>
      <c r="U22" s="1314"/>
      <c r="V22" s="1314"/>
      <c r="W22" s="1129" t="s">
        <v>719</v>
      </c>
      <c r="Y22" s="558"/>
      <c r="Z22" s="558" t="str">
        <f t="shared" si="0"/>
        <v>Схема подключения теплопотребляющей установки к коллектору источника тепловой энергии</v>
      </c>
      <c r="AA22" s="558"/>
      <c r="AB22" s="558"/>
      <c r="AC22" s="558"/>
    </row>
    <row r="23" spans="1:29" ht="33.75">
      <c r="A23" s="1312"/>
      <c r="B23" s="1312"/>
      <c r="C23" s="1312"/>
      <c r="D23" s="1312"/>
      <c r="E23" s="1312"/>
      <c r="F23" s="1312">
        <v>1</v>
      </c>
      <c r="G23" s="813"/>
      <c r="H23" s="813"/>
      <c r="I23" s="1312"/>
      <c r="J23" s="1312">
        <v>1</v>
      </c>
      <c r="K23" s="821"/>
      <c r="L23" s="562" t="str">
        <f>mergeValue(A23) &amp;"."&amp; mergeValue(B23)&amp;"."&amp; mergeValue(C23)&amp;"."&amp; mergeValue(D23)&amp;"."&amp; mergeValue(E23)&amp;"."&amp; mergeValue(F23)</f>
        <v>1.1.1.1.1.1</v>
      </c>
      <c r="M23" s="525" t="s">
        <v>9</v>
      </c>
      <c r="N23" s="615"/>
      <c r="O23" s="1315"/>
      <c r="P23" s="1316"/>
      <c r="Q23" s="1316"/>
      <c r="R23" s="1316"/>
      <c r="S23" s="1316"/>
      <c r="T23" s="1316"/>
      <c r="U23" s="1316"/>
      <c r="V23" s="1317"/>
      <c r="W23" s="1129" t="s">
        <v>720</v>
      </c>
      <c r="Y23" s="558"/>
      <c r="Z23" s="558" t="str">
        <f t="shared" si="0"/>
        <v>Группа потребителей</v>
      </c>
      <c r="AA23" s="558"/>
      <c r="AB23" s="558"/>
      <c r="AC23" s="558"/>
    </row>
    <row r="24" spans="1:29" ht="122.1" customHeight="1">
      <c r="A24" s="1312"/>
      <c r="B24" s="1312"/>
      <c r="C24" s="1312"/>
      <c r="D24" s="1312"/>
      <c r="E24" s="1312"/>
      <c r="F24" s="1312"/>
      <c r="G24" s="813">
        <v>1</v>
      </c>
      <c r="H24" s="813"/>
      <c r="I24" s="1312"/>
      <c r="J24" s="1312"/>
      <c r="K24" s="821">
        <v>1</v>
      </c>
      <c r="L24" s="562" t="str">
        <f>mergeValue(A24) &amp;"."&amp; mergeValue(B24)&amp;"."&amp; mergeValue(C24)&amp;"."&amp; mergeValue(D24)&amp;"."&amp; mergeValue(E24)&amp;"."&amp; mergeValue(F24)&amp;"."&amp; mergeValue(G24)</f>
        <v>1.1.1.1.1.1.1</v>
      </c>
      <c r="M24" s="1088"/>
      <c r="N24" s="615"/>
      <c r="O24" s="532"/>
      <c r="P24" s="532"/>
      <c r="Q24" s="1040"/>
      <c r="R24" s="1307"/>
      <c r="S24" s="1308" t="s">
        <v>83</v>
      </c>
      <c r="T24" s="1307"/>
      <c r="U24" s="1308" t="s">
        <v>84</v>
      </c>
      <c r="V24" s="532"/>
      <c r="W24" s="1282" t="s">
        <v>721</v>
      </c>
      <c r="X24" s="554" t="str">
        <f>strCheckDate(O25:V25)</f>
        <v/>
      </c>
      <c r="Y24" s="558"/>
      <c r="Z24" s="558" t="str">
        <f t="shared" si="0"/>
        <v/>
      </c>
      <c r="AA24" s="558"/>
      <c r="AB24" s="558"/>
      <c r="AC24" s="558"/>
    </row>
    <row r="25" spans="1:29" ht="11.25" hidden="1">
      <c r="A25" s="1312"/>
      <c r="B25" s="1312"/>
      <c r="C25" s="1312"/>
      <c r="D25" s="1312"/>
      <c r="E25" s="1312"/>
      <c r="F25" s="1312"/>
      <c r="G25" s="813"/>
      <c r="H25" s="813"/>
      <c r="I25" s="1312"/>
      <c r="J25" s="1312"/>
      <c r="K25" s="821"/>
      <c r="L25" s="569"/>
      <c r="M25" s="615"/>
      <c r="N25" s="615"/>
      <c r="O25" s="532"/>
      <c r="P25" s="532"/>
      <c r="Q25" s="553" t="str">
        <f>R24 &amp; "-" &amp; T24</f>
        <v>-</v>
      </c>
      <c r="R25" s="1307"/>
      <c r="S25" s="1308"/>
      <c r="T25" s="1307"/>
      <c r="U25" s="1308"/>
      <c r="V25" s="532"/>
      <c r="W25" s="1283"/>
      <c r="Y25" s="558"/>
      <c r="Z25" s="558" t="str">
        <f t="shared" si="0"/>
        <v/>
      </c>
      <c r="AA25" s="558"/>
      <c r="AB25" s="558"/>
      <c r="AC25" s="558"/>
    </row>
    <row r="26" spans="1:29" ht="15" customHeight="1">
      <c r="A26" s="1312"/>
      <c r="B26" s="1312"/>
      <c r="C26" s="1312"/>
      <c r="D26" s="1312"/>
      <c r="E26" s="1312"/>
      <c r="F26" s="1312"/>
      <c r="G26" s="815"/>
      <c r="H26" s="813"/>
      <c r="I26" s="1312"/>
      <c r="J26" s="1312"/>
      <c r="K26" s="820"/>
      <c r="L26" s="508"/>
      <c r="M26" s="527" t="s">
        <v>24</v>
      </c>
      <c r="N26" s="534"/>
      <c r="O26" s="534"/>
      <c r="P26" s="534"/>
      <c r="Q26" s="534"/>
      <c r="R26" s="534"/>
      <c r="S26" s="534"/>
      <c r="T26" s="534"/>
      <c r="U26" s="534"/>
      <c r="V26" s="530"/>
      <c r="W26" s="1284"/>
      <c r="Y26" s="558"/>
      <c r="Z26" s="558" t="str">
        <f t="shared" si="0"/>
        <v>Добавить вид теплоносителя (параметры теплоносителя)</v>
      </c>
      <c r="AA26" s="558"/>
      <c r="AB26" s="558"/>
      <c r="AC26" s="558"/>
    </row>
    <row r="27" spans="1:29" ht="15" customHeight="1">
      <c r="A27" s="1312"/>
      <c r="B27" s="1312"/>
      <c r="C27" s="1312"/>
      <c r="D27" s="1312"/>
      <c r="E27" s="1312"/>
      <c r="F27" s="815"/>
      <c r="G27" s="815"/>
      <c r="H27" s="813"/>
      <c r="I27" s="1312"/>
      <c r="J27" s="815"/>
      <c r="K27" s="820"/>
      <c r="L27" s="508"/>
      <c r="M27" s="526" t="s">
        <v>10</v>
      </c>
      <c r="N27" s="534"/>
      <c r="O27" s="534"/>
      <c r="P27" s="534"/>
      <c r="Q27" s="534"/>
      <c r="R27" s="534"/>
      <c r="S27" s="534"/>
      <c r="T27" s="534"/>
      <c r="U27" s="533"/>
      <c r="V27" s="534"/>
      <c r="W27" s="634"/>
      <c r="Y27" s="558"/>
      <c r="Z27" s="558" t="str">
        <f t="shared" si="0"/>
        <v>Добавить группу потребителей</v>
      </c>
      <c r="AA27" s="558"/>
      <c r="AB27" s="558"/>
      <c r="AC27" s="558"/>
    </row>
    <row r="28" spans="1:29" ht="15" customHeight="1">
      <c r="A28" s="1312"/>
      <c r="B28" s="1312"/>
      <c r="C28" s="1312"/>
      <c r="D28" s="1312"/>
      <c r="E28" s="819"/>
      <c r="F28" s="815"/>
      <c r="G28" s="815"/>
      <c r="H28" s="815"/>
      <c r="I28" s="811"/>
      <c r="J28" s="808"/>
      <c r="K28" s="818"/>
      <c r="L28" s="508"/>
      <c r="M28" s="521" t="s">
        <v>11</v>
      </c>
      <c r="N28" s="534"/>
      <c r="O28" s="534"/>
      <c r="P28" s="534"/>
      <c r="Q28" s="534"/>
      <c r="R28" s="534"/>
      <c r="S28" s="534"/>
      <c r="T28" s="534"/>
      <c r="U28" s="533"/>
      <c r="V28" s="534"/>
      <c r="W28" s="634"/>
      <c r="Y28" s="558"/>
      <c r="Z28" s="558" t="str">
        <f t="shared" si="0"/>
        <v>Добавить схему подключения</v>
      </c>
      <c r="AA28" s="558"/>
      <c r="AB28" s="558"/>
      <c r="AC28" s="558"/>
    </row>
    <row r="29" spans="1:29" ht="15" customHeight="1">
      <c r="A29" s="1312"/>
      <c r="B29" s="1312"/>
      <c r="C29" s="1312"/>
      <c r="D29" s="819"/>
      <c r="E29" s="819"/>
      <c r="F29" s="815"/>
      <c r="G29" s="815"/>
      <c r="H29" s="815"/>
      <c r="I29" s="811"/>
      <c r="J29" s="808"/>
      <c r="K29" s="818"/>
      <c r="L29" s="508"/>
      <c r="M29" s="520" t="s">
        <v>16</v>
      </c>
      <c r="N29" s="534"/>
      <c r="O29" s="534"/>
      <c r="P29" s="534"/>
      <c r="Q29" s="534"/>
      <c r="R29" s="534"/>
      <c r="S29" s="534"/>
      <c r="T29" s="534"/>
      <c r="U29" s="533"/>
      <c r="V29" s="534"/>
      <c r="W29" s="634"/>
      <c r="Y29" s="558"/>
      <c r="Z29" s="558" t="str">
        <f t="shared" si="0"/>
        <v>Добавить источник тепловой энергии</v>
      </c>
      <c r="AA29" s="558"/>
      <c r="AB29" s="558"/>
      <c r="AC29" s="558"/>
    </row>
    <row r="30" spans="1:29" ht="15" customHeight="1">
      <c r="A30" s="1312"/>
      <c r="B30" s="1312"/>
      <c r="C30" s="819"/>
      <c r="D30" s="819"/>
      <c r="E30" s="819"/>
      <c r="F30" s="819"/>
      <c r="G30" s="824"/>
      <c r="H30" s="811"/>
      <c r="I30" s="822"/>
      <c r="J30" s="808"/>
      <c r="K30" s="823"/>
      <c r="L30" s="508"/>
      <c r="M30" s="519" t="s">
        <v>17</v>
      </c>
      <c r="N30" s="534"/>
      <c r="O30" s="534"/>
      <c r="P30" s="534"/>
      <c r="Q30" s="534"/>
      <c r="R30" s="534"/>
      <c r="S30" s="534"/>
      <c r="T30" s="534"/>
      <c r="U30" s="533"/>
      <c r="V30" s="534"/>
      <c r="W30" s="634"/>
      <c r="Y30" s="558"/>
      <c r="Z30" s="558" t="str">
        <f t="shared" si="0"/>
        <v>Добавить наименование системы теплоснабжения</v>
      </c>
      <c r="AA30" s="558"/>
      <c r="AB30" s="558"/>
      <c r="AC30" s="558"/>
    </row>
    <row r="31" spans="1:29" ht="15" customHeight="1">
      <c r="A31" s="1312"/>
      <c r="B31" s="819"/>
      <c r="C31" s="819"/>
      <c r="D31" s="819"/>
      <c r="E31" s="819"/>
      <c r="F31" s="819"/>
      <c r="G31" s="824"/>
      <c r="H31" s="811"/>
      <c r="I31" s="811"/>
      <c r="J31" s="808"/>
      <c r="K31" s="818"/>
      <c r="L31" s="508"/>
      <c r="M31" s="528" t="s">
        <v>18</v>
      </c>
      <c r="N31" s="534"/>
      <c r="O31" s="534"/>
      <c r="P31" s="534"/>
      <c r="Q31" s="534"/>
      <c r="R31" s="534"/>
      <c r="S31" s="534"/>
      <c r="T31" s="534"/>
      <c r="U31" s="533"/>
      <c r="V31" s="534"/>
      <c r="W31" s="634"/>
      <c r="Y31" s="558"/>
      <c r="Z31" s="558" t="str">
        <f t="shared" si="0"/>
        <v>Добавить территорию действия тарифа</v>
      </c>
      <c r="AA31" s="558"/>
      <c r="AB31" s="558"/>
      <c r="AC31" s="558"/>
    </row>
    <row r="32" spans="1:29" s="492" customFormat="1" ht="15" customHeight="1">
      <c r="A32" s="807"/>
      <c r="B32" s="807"/>
      <c r="C32" s="807"/>
      <c r="D32" s="807"/>
      <c r="E32" s="807"/>
      <c r="F32" s="807"/>
      <c r="G32" s="807"/>
      <c r="H32" s="807"/>
      <c r="I32" s="807"/>
      <c r="J32" s="807"/>
      <c r="K32" s="807"/>
      <c r="L32" s="462"/>
      <c r="M32" s="535" t="s">
        <v>308</v>
      </c>
      <c r="N32" s="534"/>
      <c r="O32" s="534"/>
      <c r="P32" s="534"/>
      <c r="Q32" s="534"/>
      <c r="R32" s="534"/>
      <c r="S32" s="534"/>
      <c r="T32" s="534"/>
      <c r="U32" s="533"/>
      <c r="V32" s="534"/>
      <c r="W32" s="634"/>
      <c r="X32" s="556"/>
      <c r="Y32" s="556"/>
      <c r="Z32" s="556"/>
      <c r="AA32" s="556"/>
      <c r="AB32" s="556"/>
      <c r="AC32" s="556"/>
    </row>
    <row r="33" spans="1:29" ht="11.25">
      <c r="A33" s="493"/>
      <c r="B33" s="493"/>
      <c r="C33" s="493"/>
      <c r="D33" s="493"/>
      <c r="E33" s="493"/>
      <c r="F33" s="493"/>
      <c r="G33" s="493"/>
      <c r="H33" s="493"/>
      <c r="I33" s="493"/>
      <c r="J33" s="493"/>
      <c r="K33" s="493"/>
      <c r="X33" s="493"/>
      <c r="Y33" s="493"/>
      <c r="Z33" s="493"/>
      <c r="AA33" s="493"/>
      <c r="AB33" s="493"/>
      <c r="AC33" s="493"/>
    </row>
    <row r="34" spans="1:29" ht="90" customHeight="1">
      <c r="L34" s="1">
        <v>1</v>
      </c>
      <c r="M34" s="1275" t="s">
        <v>722</v>
      </c>
      <c r="N34" s="1275"/>
      <c r="O34" s="1275"/>
      <c r="P34" s="1275"/>
      <c r="Q34" s="1275"/>
      <c r="R34" s="1275"/>
      <c r="S34" s="1275"/>
      <c r="T34" s="1275"/>
      <c r="U34" s="1275"/>
      <c r="V34" s="1275"/>
      <c r="W34" s="1275"/>
    </row>
  </sheetData>
  <sheetProtection password="FA9C" sheet="1" objects="1" scenarios="1" formatColumns="0" formatRows="0"/>
  <dataConsolidate leftLabels="1"/>
  <mergeCells count="39">
    <mergeCell ref="I22:I27"/>
    <mergeCell ref="J23:J26"/>
    <mergeCell ref="A18:A31"/>
    <mergeCell ref="O18:V18"/>
    <mergeCell ref="B19:B30"/>
    <mergeCell ref="O19:V19"/>
    <mergeCell ref="C20:C29"/>
    <mergeCell ref="U24:U25"/>
    <mergeCell ref="O20:V20"/>
    <mergeCell ref="D21:D28"/>
    <mergeCell ref="O21:V21"/>
    <mergeCell ref="E22:E27"/>
    <mergeCell ref="O22:V22"/>
    <mergeCell ref="F23:F26"/>
    <mergeCell ref="O23:V23"/>
    <mergeCell ref="R24:R25"/>
    <mergeCell ref="L5:T5"/>
    <mergeCell ref="O9:T9"/>
    <mergeCell ref="O10:T10"/>
    <mergeCell ref="L11:M11"/>
    <mergeCell ref="O12:U12"/>
    <mergeCell ref="O7:T7"/>
    <mergeCell ref="O8:T8"/>
    <mergeCell ref="M34:W34"/>
    <mergeCell ref="L13:V13"/>
    <mergeCell ref="L14:L16"/>
    <mergeCell ref="M14:M16"/>
    <mergeCell ref="O14:T14"/>
    <mergeCell ref="U14:U16"/>
    <mergeCell ref="V14:V16"/>
    <mergeCell ref="O15:O16"/>
    <mergeCell ref="W13:W16"/>
    <mergeCell ref="S16:T16"/>
    <mergeCell ref="P15:Q15"/>
    <mergeCell ref="R15:T15"/>
    <mergeCell ref="S17:T17"/>
    <mergeCell ref="W24:W26"/>
    <mergeCell ref="S24:S25"/>
    <mergeCell ref="T24:T25"/>
  </mergeCells>
  <dataValidations count="9">
    <dataValidation type="list" allowBlank="1" showInputMessage="1" showErrorMessage="1" errorTitle="Ошибка" error="Выберите значение из списка" sqref="O22 JD22 SZ22 ACV22 AMR22 AWN22 BGJ22 BQF22 CAB22 CJX22 CTT22 DDP22 DNL22 DXH22 EHD22 EQZ22 FAV22 FKR22 FUN22 GEJ22 GOF22 GYB22 HHX22 HRT22 IBP22 ILL22 IVH22 JFD22 JOZ22 JYV22 KIR22 KSN22 LCJ22 LMF22 LWB22 MFX22 MPT22 MZP22 NJL22 NTH22 ODD22 OMZ22 OWV22 PGR22 PQN22 QAJ22 QKF22 QUB22 RDX22 RNT22 RXP22 SHL22 SRH22 TBD22 TKZ22 TUV22 UER22 UON22 UYJ22 VIF22 VSB22 WBX22 WLT22 WVP22 O65558 JD65558 SZ65558 ACV65558 AMR65558 AWN65558 BGJ65558 BQF65558 CAB65558 CJX65558 CTT65558 DDP65558 DNL65558 DXH65558 EHD65558 EQZ65558 FAV65558 FKR65558 FUN65558 GEJ65558 GOF65558 GYB65558 HHX65558 HRT65558 IBP65558 ILL65558 IVH65558 JFD65558 JOZ65558 JYV65558 KIR65558 KSN65558 LCJ65558 LMF65558 LWB65558 MFX65558 MPT65558 MZP65558 NJL65558 NTH65558 ODD65558 OMZ65558 OWV65558 PGR65558 PQN65558 QAJ65558 QKF65558 QUB65558 RDX65558 RNT65558 RXP65558 SHL65558 SRH65558 TBD65558 TKZ65558 TUV65558 UER65558 UON65558 UYJ65558 VIF65558 VSB65558 WBX65558 WLT65558 WVP65558 O131094 JD131094 SZ131094 ACV131094 AMR131094 AWN131094 BGJ131094 BQF131094 CAB131094 CJX131094 CTT131094 DDP131094 DNL131094 DXH131094 EHD131094 EQZ131094 FAV131094 FKR131094 FUN131094 GEJ131094 GOF131094 GYB131094 HHX131094 HRT131094 IBP131094 ILL131094 IVH131094 JFD131094 JOZ131094 JYV131094 KIR131094 KSN131094 LCJ131094 LMF131094 LWB131094 MFX131094 MPT131094 MZP131094 NJL131094 NTH131094 ODD131094 OMZ131094 OWV131094 PGR131094 PQN131094 QAJ131094 QKF131094 QUB131094 RDX131094 RNT131094 RXP131094 SHL131094 SRH131094 TBD131094 TKZ131094 TUV131094 UER131094 UON131094 UYJ131094 VIF131094 VSB131094 WBX131094 WLT131094 WVP131094 O196630 JD196630 SZ196630 ACV196630 AMR196630 AWN196630 BGJ196630 BQF196630 CAB196630 CJX196630 CTT196630 DDP196630 DNL196630 DXH196630 EHD196630 EQZ196630 FAV196630 FKR196630 FUN196630 GEJ196630 GOF196630 GYB196630 HHX196630 HRT196630 IBP196630 ILL196630 IVH196630 JFD196630 JOZ196630 JYV196630 KIR196630 KSN196630 LCJ196630 LMF196630 LWB196630 MFX196630 MPT196630 MZP196630 NJL196630 NTH196630 ODD196630 OMZ196630 OWV196630 PGR196630 PQN196630 QAJ196630 QKF196630 QUB196630 RDX196630 RNT196630 RXP196630 SHL196630 SRH196630 TBD196630 TKZ196630 TUV196630 UER196630 UON196630 UYJ196630 VIF196630 VSB196630 WBX196630 WLT196630 WVP196630 O262166 JD262166 SZ262166 ACV262166 AMR262166 AWN262166 BGJ262166 BQF262166 CAB262166 CJX262166 CTT262166 DDP262166 DNL262166 DXH262166 EHD262166 EQZ262166 FAV262166 FKR262166 FUN262166 GEJ262166 GOF262166 GYB262166 HHX262166 HRT262166 IBP262166 ILL262166 IVH262166 JFD262166 JOZ262166 JYV262166 KIR262166 KSN262166 LCJ262166 LMF262166 LWB262166 MFX262166 MPT262166 MZP262166 NJL262166 NTH262166 ODD262166 OMZ262166 OWV262166 PGR262166 PQN262166 QAJ262166 QKF262166 QUB262166 RDX262166 RNT262166 RXP262166 SHL262166 SRH262166 TBD262166 TKZ262166 TUV262166 UER262166 UON262166 UYJ262166 VIF262166 VSB262166 WBX262166 WLT262166 WVP262166 O327702 JD327702 SZ327702 ACV327702 AMR327702 AWN327702 BGJ327702 BQF327702 CAB327702 CJX327702 CTT327702 DDP327702 DNL327702 DXH327702 EHD327702 EQZ327702 FAV327702 FKR327702 FUN327702 GEJ327702 GOF327702 GYB327702 HHX327702 HRT327702 IBP327702 ILL327702 IVH327702 JFD327702 JOZ327702 JYV327702 KIR327702 KSN327702 LCJ327702 LMF327702 LWB327702 MFX327702 MPT327702 MZP327702 NJL327702 NTH327702 ODD327702 OMZ327702 OWV327702 PGR327702 PQN327702 QAJ327702 QKF327702 QUB327702 RDX327702 RNT327702 RXP327702 SHL327702 SRH327702 TBD327702 TKZ327702 TUV327702 UER327702 UON327702 UYJ327702 VIF327702 VSB327702 WBX327702 WLT327702 WVP327702 O393238 JD393238 SZ393238 ACV393238 AMR393238 AWN393238 BGJ393238 BQF393238 CAB393238 CJX393238 CTT393238 DDP393238 DNL393238 DXH393238 EHD393238 EQZ393238 FAV393238 FKR393238 FUN393238 GEJ393238 GOF393238 GYB393238 HHX393238 HRT393238 IBP393238 ILL393238 IVH393238 JFD393238 JOZ393238 JYV393238 KIR393238 KSN393238 LCJ393238 LMF393238 LWB393238 MFX393238 MPT393238 MZP393238 NJL393238 NTH393238 ODD393238 OMZ393238 OWV393238 PGR393238 PQN393238 QAJ393238 QKF393238 QUB393238 RDX393238 RNT393238 RXP393238 SHL393238 SRH393238 TBD393238 TKZ393238 TUV393238 UER393238 UON393238 UYJ393238 VIF393238 VSB393238 WBX393238 WLT393238 WVP393238 O458774 JD458774 SZ458774 ACV458774 AMR458774 AWN458774 BGJ458774 BQF458774 CAB458774 CJX458774 CTT458774 DDP458774 DNL458774 DXH458774 EHD458774 EQZ458774 FAV458774 FKR458774 FUN458774 GEJ458774 GOF458774 GYB458774 HHX458774 HRT458774 IBP458774 ILL458774 IVH458774 JFD458774 JOZ458774 JYV458774 KIR458774 KSN458774 LCJ458774 LMF458774 LWB458774 MFX458774 MPT458774 MZP458774 NJL458774 NTH458774 ODD458774 OMZ458774 OWV458774 PGR458774 PQN458774 QAJ458774 QKF458774 QUB458774 RDX458774 RNT458774 RXP458774 SHL458774 SRH458774 TBD458774 TKZ458774 TUV458774 UER458774 UON458774 UYJ458774 VIF458774 VSB458774 WBX458774 WLT458774 WVP458774 O524310 JD524310 SZ524310 ACV524310 AMR524310 AWN524310 BGJ524310 BQF524310 CAB524310 CJX524310 CTT524310 DDP524310 DNL524310 DXH524310 EHD524310 EQZ524310 FAV524310 FKR524310 FUN524310 GEJ524310 GOF524310 GYB524310 HHX524310 HRT524310 IBP524310 ILL524310 IVH524310 JFD524310 JOZ524310 JYV524310 KIR524310 KSN524310 LCJ524310 LMF524310 LWB524310 MFX524310 MPT524310 MZP524310 NJL524310 NTH524310 ODD524310 OMZ524310 OWV524310 PGR524310 PQN524310 QAJ524310 QKF524310 QUB524310 RDX524310 RNT524310 RXP524310 SHL524310 SRH524310 TBD524310 TKZ524310 TUV524310 UER524310 UON524310 UYJ524310 VIF524310 VSB524310 WBX524310 WLT524310 WVP524310 O589846 JD589846 SZ589846 ACV589846 AMR589846 AWN589846 BGJ589846 BQF589846 CAB589846 CJX589846 CTT589846 DDP589846 DNL589846 DXH589846 EHD589846 EQZ589846 FAV589846 FKR589846 FUN589846 GEJ589846 GOF589846 GYB589846 HHX589846 HRT589846 IBP589846 ILL589846 IVH589846 JFD589846 JOZ589846 JYV589846 KIR589846 KSN589846 LCJ589846 LMF589846 LWB589846 MFX589846 MPT589846 MZP589846 NJL589846 NTH589846 ODD589846 OMZ589846 OWV589846 PGR589846 PQN589846 QAJ589846 QKF589846 QUB589846 RDX589846 RNT589846 RXP589846 SHL589846 SRH589846 TBD589846 TKZ589846 TUV589846 UER589846 UON589846 UYJ589846 VIF589846 VSB589846 WBX589846 WLT589846 WVP589846 O655382 JD655382 SZ655382 ACV655382 AMR655382 AWN655382 BGJ655382 BQF655382 CAB655382 CJX655382 CTT655382 DDP655382 DNL655382 DXH655382 EHD655382 EQZ655382 FAV655382 FKR655382 FUN655382 GEJ655382 GOF655382 GYB655382 HHX655382 HRT655382 IBP655382 ILL655382 IVH655382 JFD655382 JOZ655382 JYV655382 KIR655382 KSN655382 LCJ655382 LMF655382 LWB655382 MFX655382 MPT655382 MZP655382 NJL655382 NTH655382 ODD655382 OMZ655382 OWV655382 PGR655382 PQN655382 QAJ655382 QKF655382 QUB655382 RDX655382 RNT655382 RXP655382 SHL655382 SRH655382 TBD655382 TKZ655382 TUV655382 UER655382 UON655382 UYJ655382 VIF655382 VSB655382 WBX655382 WLT655382 WVP655382 O720918 JD720918 SZ720918 ACV720918 AMR720918 AWN720918 BGJ720918 BQF720918 CAB720918 CJX720918 CTT720918 DDP720918 DNL720918 DXH720918 EHD720918 EQZ720918 FAV720918 FKR720918 FUN720918 GEJ720918 GOF720918 GYB720918 HHX720918 HRT720918 IBP720918 ILL720918 IVH720918 JFD720918 JOZ720918 JYV720918 KIR720918 KSN720918 LCJ720918 LMF720918 LWB720918 MFX720918 MPT720918 MZP720918 NJL720918 NTH720918 ODD720918 OMZ720918 OWV720918 PGR720918 PQN720918 QAJ720918 QKF720918 QUB720918 RDX720918 RNT720918 RXP720918 SHL720918 SRH720918 TBD720918 TKZ720918 TUV720918 UER720918 UON720918 UYJ720918 VIF720918 VSB720918 WBX720918 WLT720918 WVP720918 O786454 JD786454 SZ786454 ACV786454 AMR786454 AWN786454 BGJ786454 BQF786454 CAB786454 CJX786454 CTT786454 DDP786454 DNL786454 DXH786454 EHD786454 EQZ786454 FAV786454 FKR786454 FUN786454 GEJ786454 GOF786454 GYB786454 HHX786454 HRT786454 IBP786454 ILL786454 IVH786454 JFD786454 JOZ786454 JYV786454 KIR786454 KSN786454 LCJ786454 LMF786454 LWB786454 MFX786454 MPT786454 MZP786454 NJL786454 NTH786454 ODD786454 OMZ786454 OWV786454 PGR786454 PQN786454 QAJ786454 QKF786454 QUB786454 RDX786454 RNT786454 RXP786454 SHL786454 SRH786454 TBD786454 TKZ786454 TUV786454 UER786454 UON786454 UYJ786454 VIF786454 VSB786454 WBX786454 WLT786454 WVP786454 O851990 JD851990 SZ851990 ACV851990 AMR851990 AWN851990 BGJ851990 BQF851990 CAB851990 CJX851990 CTT851990 DDP851990 DNL851990 DXH851990 EHD851990 EQZ851990 FAV851990 FKR851990 FUN851990 GEJ851990 GOF851990 GYB851990 HHX851990 HRT851990 IBP851990 ILL851990 IVH851990 JFD851990 JOZ851990 JYV851990 KIR851990 KSN851990 LCJ851990 LMF851990 LWB851990 MFX851990 MPT851990 MZP851990 NJL851990 NTH851990 ODD851990 OMZ851990 OWV851990 PGR851990 PQN851990 QAJ851990 QKF851990 QUB851990 RDX851990 RNT851990 RXP851990 SHL851990 SRH851990 TBD851990 TKZ851990 TUV851990 UER851990 UON851990 UYJ851990 VIF851990 VSB851990 WBX851990 WLT851990 WVP851990 O917526 JD917526 SZ917526 ACV917526 AMR917526 AWN917526 BGJ917526 BQF917526 CAB917526 CJX917526 CTT917526 DDP917526 DNL917526 DXH917526 EHD917526 EQZ917526 FAV917526 FKR917526 FUN917526 GEJ917526 GOF917526 GYB917526 HHX917526 HRT917526 IBP917526 ILL917526 IVH917526 JFD917526 JOZ917526 JYV917526 KIR917526 KSN917526 LCJ917526 LMF917526 LWB917526 MFX917526 MPT917526 MZP917526 NJL917526 NTH917526 ODD917526 OMZ917526 OWV917526 PGR917526 PQN917526 QAJ917526 QKF917526 QUB917526 RDX917526 RNT917526 RXP917526 SHL917526 SRH917526 TBD917526 TKZ917526 TUV917526 UER917526 UON917526 UYJ917526 VIF917526 VSB917526 WBX917526 WLT917526 WVP917526 O983062 JD983062 SZ983062 ACV983062 AMR983062 AWN983062 BGJ983062 BQF983062 CAB983062 CJX983062 CTT983062 DDP983062 DNL983062 DXH983062 EHD983062 EQZ983062 FAV983062 FKR983062 FUN983062 GEJ983062 GOF983062 GYB983062 HHX983062 HRT983062 IBP983062 ILL983062 IVH983062 JFD983062 JOZ983062 JYV983062 KIR983062 KSN983062 LCJ983062 LMF983062 LWB983062 MFX983062 MPT983062 MZP983062 NJL983062 NTH983062 ODD983062 OMZ983062 OWV983062 PGR983062 PQN983062 QAJ983062 QKF983062 QUB983062 RDX983062 RNT983062 RXP983062 SHL983062 SRH983062 TBD983062 TKZ983062 TUV983062 UER983062 UON983062 UYJ983062 VIF983062 VSB983062 WBX983062 WLT983062 WVP983062">
      <formula1>kind_of_scheme_in</formula1>
    </dataValidation>
    <dataValidation type="textLength" operator="lessThanOrEqual" allowBlank="1" showInputMessage="1" showErrorMessage="1" errorTitle="Ошибка" error="Допускается ввод не более 900 символов!" sqref="WVX983058:WVX983065 WMB983058:WMB983065 W65554:W65561 JL65554:JL65561 TH65554:TH65561 ADD65554:ADD65561 AMZ65554:AMZ65561 AWV65554:AWV65561 BGR65554:BGR65561 BQN65554:BQN65561 CAJ65554:CAJ65561 CKF65554:CKF65561 CUB65554:CUB65561 DDX65554:DDX65561 DNT65554:DNT65561 DXP65554:DXP65561 EHL65554:EHL65561 ERH65554:ERH65561 FBD65554:FBD65561 FKZ65554:FKZ65561 FUV65554:FUV65561 GER65554:GER65561 GON65554:GON65561 GYJ65554:GYJ65561 HIF65554:HIF65561 HSB65554:HSB65561 IBX65554:IBX65561 ILT65554:ILT65561 IVP65554:IVP65561 JFL65554:JFL65561 JPH65554:JPH65561 JZD65554:JZD65561 KIZ65554:KIZ65561 KSV65554:KSV65561 LCR65554:LCR65561 LMN65554:LMN65561 LWJ65554:LWJ65561 MGF65554:MGF65561 MQB65554:MQB65561 MZX65554:MZX65561 NJT65554:NJT65561 NTP65554:NTP65561 ODL65554:ODL65561 ONH65554:ONH65561 OXD65554:OXD65561 PGZ65554:PGZ65561 PQV65554:PQV65561 QAR65554:QAR65561 QKN65554:QKN65561 QUJ65554:QUJ65561 REF65554:REF65561 ROB65554:ROB65561 RXX65554:RXX65561 SHT65554:SHT65561 SRP65554:SRP65561 TBL65554:TBL65561 TLH65554:TLH65561 TVD65554:TVD65561 UEZ65554:UEZ65561 UOV65554:UOV65561 UYR65554:UYR65561 VIN65554:VIN65561 VSJ65554:VSJ65561 WCF65554:WCF65561 WMB65554:WMB65561 WVX65554:WVX65561 W131090:W131097 JL131090:JL131097 TH131090:TH131097 ADD131090:ADD131097 AMZ131090:AMZ131097 AWV131090:AWV131097 BGR131090:BGR131097 BQN131090:BQN131097 CAJ131090:CAJ131097 CKF131090:CKF131097 CUB131090:CUB131097 DDX131090:DDX131097 DNT131090:DNT131097 DXP131090:DXP131097 EHL131090:EHL131097 ERH131090:ERH131097 FBD131090:FBD131097 FKZ131090:FKZ131097 FUV131090:FUV131097 GER131090:GER131097 GON131090:GON131097 GYJ131090:GYJ131097 HIF131090:HIF131097 HSB131090:HSB131097 IBX131090:IBX131097 ILT131090:ILT131097 IVP131090:IVP131097 JFL131090:JFL131097 JPH131090:JPH131097 JZD131090:JZD131097 KIZ131090:KIZ131097 KSV131090:KSV131097 LCR131090:LCR131097 LMN131090:LMN131097 LWJ131090:LWJ131097 MGF131090:MGF131097 MQB131090:MQB131097 MZX131090:MZX131097 NJT131090:NJT131097 NTP131090:NTP131097 ODL131090:ODL131097 ONH131090:ONH131097 OXD131090:OXD131097 PGZ131090:PGZ131097 PQV131090:PQV131097 QAR131090:QAR131097 QKN131090:QKN131097 QUJ131090:QUJ131097 REF131090:REF131097 ROB131090:ROB131097 RXX131090:RXX131097 SHT131090:SHT131097 SRP131090:SRP131097 TBL131090:TBL131097 TLH131090:TLH131097 TVD131090:TVD131097 UEZ131090:UEZ131097 UOV131090:UOV131097 UYR131090:UYR131097 VIN131090:VIN131097 VSJ131090:VSJ131097 WCF131090:WCF131097 WMB131090:WMB131097 WVX131090:WVX131097 W196626:W196633 JL196626:JL196633 TH196626:TH196633 ADD196626:ADD196633 AMZ196626:AMZ196633 AWV196626:AWV196633 BGR196626:BGR196633 BQN196626:BQN196633 CAJ196626:CAJ196633 CKF196626:CKF196633 CUB196626:CUB196633 DDX196626:DDX196633 DNT196626:DNT196633 DXP196626:DXP196633 EHL196626:EHL196633 ERH196626:ERH196633 FBD196626:FBD196633 FKZ196626:FKZ196633 FUV196626:FUV196633 GER196626:GER196633 GON196626:GON196633 GYJ196626:GYJ196633 HIF196626:HIF196633 HSB196626:HSB196633 IBX196626:IBX196633 ILT196626:ILT196633 IVP196626:IVP196633 JFL196626:JFL196633 JPH196626:JPH196633 JZD196626:JZD196633 KIZ196626:KIZ196633 KSV196626:KSV196633 LCR196626:LCR196633 LMN196626:LMN196633 LWJ196626:LWJ196633 MGF196626:MGF196633 MQB196626:MQB196633 MZX196626:MZX196633 NJT196626:NJT196633 NTP196626:NTP196633 ODL196626:ODL196633 ONH196626:ONH196633 OXD196626:OXD196633 PGZ196626:PGZ196633 PQV196626:PQV196633 QAR196626:QAR196633 QKN196626:QKN196633 QUJ196626:QUJ196633 REF196626:REF196633 ROB196626:ROB196633 RXX196626:RXX196633 SHT196626:SHT196633 SRP196626:SRP196633 TBL196626:TBL196633 TLH196626:TLH196633 TVD196626:TVD196633 UEZ196626:UEZ196633 UOV196626:UOV196633 UYR196626:UYR196633 VIN196626:VIN196633 VSJ196626:VSJ196633 WCF196626:WCF196633 WMB196626:WMB196633 WVX196626:WVX196633 W262162:W262169 JL262162:JL262169 TH262162:TH262169 ADD262162:ADD262169 AMZ262162:AMZ262169 AWV262162:AWV262169 BGR262162:BGR262169 BQN262162:BQN262169 CAJ262162:CAJ262169 CKF262162:CKF262169 CUB262162:CUB262169 DDX262162:DDX262169 DNT262162:DNT262169 DXP262162:DXP262169 EHL262162:EHL262169 ERH262162:ERH262169 FBD262162:FBD262169 FKZ262162:FKZ262169 FUV262162:FUV262169 GER262162:GER262169 GON262162:GON262169 GYJ262162:GYJ262169 HIF262162:HIF262169 HSB262162:HSB262169 IBX262162:IBX262169 ILT262162:ILT262169 IVP262162:IVP262169 JFL262162:JFL262169 JPH262162:JPH262169 JZD262162:JZD262169 KIZ262162:KIZ262169 KSV262162:KSV262169 LCR262162:LCR262169 LMN262162:LMN262169 LWJ262162:LWJ262169 MGF262162:MGF262169 MQB262162:MQB262169 MZX262162:MZX262169 NJT262162:NJT262169 NTP262162:NTP262169 ODL262162:ODL262169 ONH262162:ONH262169 OXD262162:OXD262169 PGZ262162:PGZ262169 PQV262162:PQV262169 QAR262162:QAR262169 QKN262162:QKN262169 QUJ262162:QUJ262169 REF262162:REF262169 ROB262162:ROB262169 RXX262162:RXX262169 SHT262162:SHT262169 SRP262162:SRP262169 TBL262162:TBL262169 TLH262162:TLH262169 TVD262162:TVD262169 UEZ262162:UEZ262169 UOV262162:UOV262169 UYR262162:UYR262169 VIN262162:VIN262169 VSJ262162:VSJ262169 WCF262162:WCF262169 WMB262162:WMB262169 WVX262162:WVX262169 W327698:W327705 JL327698:JL327705 TH327698:TH327705 ADD327698:ADD327705 AMZ327698:AMZ327705 AWV327698:AWV327705 BGR327698:BGR327705 BQN327698:BQN327705 CAJ327698:CAJ327705 CKF327698:CKF327705 CUB327698:CUB327705 DDX327698:DDX327705 DNT327698:DNT327705 DXP327698:DXP327705 EHL327698:EHL327705 ERH327698:ERH327705 FBD327698:FBD327705 FKZ327698:FKZ327705 FUV327698:FUV327705 GER327698:GER327705 GON327698:GON327705 GYJ327698:GYJ327705 HIF327698:HIF327705 HSB327698:HSB327705 IBX327698:IBX327705 ILT327698:ILT327705 IVP327698:IVP327705 JFL327698:JFL327705 JPH327698:JPH327705 JZD327698:JZD327705 KIZ327698:KIZ327705 KSV327698:KSV327705 LCR327698:LCR327705 LMN327698:LMN327705 LWJ327698:LWJ327705 MGF327698:MGF327705 MQB327698:MQB327705 MZX327698:MZX327705 NJT327698:NJT327705 NTP327698:NTP327705 ODL327698:ODL327705 ONH327698:ONH327705 OXD327698:OXD327705 PGZ327698:PGZ327705 PQV327698:PQV327705 QAR327698:QAR327705 QKN327698:QKN327705 QUJ327698:QUJ327705 REF327698:REF327705 ROB327698:ROB327705 RXX327698:RXX327705 SHT327698:SHT327705 SRP327698:SRP327705 TBL327698:TBL327705 TLH327698:TLH327705 TVD327698:TVD327705 UEZ327698:UEZ327705 UOV327698:UOV327705 UYR327698:UYR327705 VIN327698:VIN327705 VSJ327698:VSJ327705 WCF327698:WCF327705 WMB327698:WMB327705 WVX327698:WVX327705 W393234:W393241 JL393234:JL393241 TH393234:TH393241 ADD393234:ADD393241 AMZ393234:AMZ393241 AWV393234:AWV393241 BGR393234:BGR393241 BQN393234:BQN393241 CAJ393234:CAJ393241 CKF393234:CKF393241 CUB393234:CUB393241 DDX393234:DDX393241 DNT393234:DNT393241 DXP393234:DXP393241 EHL393234:EHL393241 ERH393234:ERH393241 FBD393234:FBD393241 FKZ393234:FKZ393241 FUV393234:FUV393241 GER393234:GER393241 GON393234:GON393241 GYJ393234:GYJ393241 HIF393234:HIF393241 HSB393234:HSB393241 IBX393234:IBX393241 ILT393234:ILT393241 IVP393234:IVP393241 JFL393234:JFL393241 JPH393234:JPH393241 JZD393234:JZD393241 KIZ393234:KIZ393241 KSV393234:KSV393241 LCR393234:LCR393241 LMN393234:LMN393241 LWJ393234:LWJ393241 MGF393234:MGF393241 MQB393234:MQB393241 MZX393234:MZX393241 NJT393234:NJT393241 NTP393234:NTP393241 ODL393234:ODL393241 ONH393234:ONH393241 OXD393234:OXD393241 PGZ393234:PGZ393241 PQV393234:PQV393241 QAR393234:QAR393241 QKN393234:QKN393241 QUJ393234:QUJ393241 REF393234:REF393241 ROB393234:ROB393241 RXX393234:RXX393241 SHT393234:SHT393241 SRP393234:SRP393241 TBL393234:TBL393241 TLH393234:TLH393241 TVD393234:TVD393241 UEZ393234:UEZ393241 UOV393234:UOV393241 UYR393234:UYR393241 VIN393234:VIN393241 VSJ393234:VSJ393241 WCF393234:WCF393241 WMB393234:WMB393241 WVX393234:WVX393241 W458770:W458777 JL458770:JL458777 TH458770:TH458777 ADD458770:ADD458777 AMZ458770:AMZ458777 AWV458770:AWV458777 BGR458770:BGR458777 BQN458770:BQN458777 CAJ458770:CAJ458777 CKF458770:CKF458777 CUB458770:CUB458777 DDX458770:DDX458777 DNT458770:DNT458777 DXP458770:DXP458777 EHL458770:EHL458777 ERH458770:ERH458777 FBD458770:FBD458777 FKZ458770:FKZ458777 FUV458770:FUV458777 GER458770:GER458777 GON458770:GON458777 GYJ458770:GYJ458777 HIF458770:HIF458777 HSB458770:HSB458777 IBX458770:IBX458777 ILT458770:ILT458777 IVP458770:IVP458777 JFL458770:JFL458777 JPH458770:JPH458777 JZD458770:JZD458777 KIZ458770:KIZ458777 KSV458770:KSV458777 LCR458770:LCR458777 LMN458770:LMN458777 LWJ458770:LWJ458777 MGF458770:MGF458777 MQB458770:MQB458777 MZX458770:MZX458777 NJT458770:NJT458777 NTP458770:NTP458777 ODL458770:ODL458777 ONH458770:ONH458777 OXD458770:OXD458777 PGZ458770:PGZ458777 PQV458770:PQV458777 QAR458770:QAR458777 QKN458770:QKN458777 QUJ458770:QUJ458777 REF458770:REF458777 ROB458770:ROB458777 RXX458770:RXX458777 SHT458770:SHT458777 SRP458770:SRP458777 TBL458770:TBL458777 TLH458770:TLH458777 TVD458770:TVD458777 UEZ458770:UEZ458777 UOV458770:UOV458777 UYR458770:UYR458777 VIN458770:VIN458777 VSJ458770:VSJ458777 WCF458770:WCF458777 WMB458770:WMB458777 WVX458770:WVX458777 W524306:W524313 JL524306:JL524313 TH524306:TH524313 ADD524306:ADD524313 AMZ524306:AMZ524313 AWV524306:AWV524313 BGR524306:BGR524313 BQN524306:BQN524313 CAJ524306:CAJ524313 CKF524306:CKF524313 CUB524306:CUB524313 DDX524306:DDX524313 DNT524306:DNT524313 DXP524306:DXP524313 EHL524306:EHL524313 ERH524306:ERH524313 FBD524306:FBD524313 FKZ524306:FKZ524313 FUV524306:FUV524313 GER524306:GER524313 GON524306:GON524313 GYJ524306:GYJ524313 HIF524306:HIF524313 HSB524306:HSB524313 IBX524306:IBX524313 ILT524306:ILT524313 IVP524306:IVP524313 JFL524306:JFL524313 JPH524306:JPH524313 JZD524306:JZD524313 KIZ524306:KIZ524313 KSV524306:KSV524313 LCR524306:LCR524313 LMN524306:LMN524313 LWJ524306:LWJ524313 MGF524306:MGF524313 MQB524306:MQB524313 MZX524306:MZX524313 NJT524306:NJT524313 NTP524306:NTP524313 ODL524306:ODL524313 ONH524306:ONH524313 OXD524306:OXD524313 PGZ524306:PGZ524313 PQV524306:PQV524313 QAR524306:QAR524313 QKN524306:QKN524313 QUJ524306:QUJ524313 REF524306:REF524313 ROB524306:ROB524313 RXX524306:RXX524313 SHT524306:SHT524313 SRP524306:SRP524313 TBL524306:TBL524313 TLH524306:TLH524313 TVD524306:TVD524313 UEZ524306:UEZ524313 UOV524306:UOV524313 UYR524306:UYR524313 VIN524306:VIN524313 VSJ524306:VSJ524313 WCF524306:WCF524313 WMB524306:WMB524313 WVX524306:WVX524313 W589842:W589849 JL589842:JL589849 TH589842:TH589849 ADD589842:ADD589849 AMZ589842:AMZ589849 AWV589842:AWV589849 BGR589842:BGR589849 BQN589842:BQN589849 CAJ589842:CAJ589849 CKF589842:CKF589849 CUB589842:CUB589849 DDX589842:DDX589849 DNT589842:DNT589849 DXP589842:DXP589849 EHL589842:EHL589849 ERH589842:ERH589849 FBD589842:FBD589849 FKZ589842:FKZ589849 FUV589842:FUV589849 GER589842:GER589849 GON589842:GON589849 GYJ589842:GYJ589849 HIF589842:HIF589849 HSB589842:HSB589849 IBX589842:IBX589849 ILT589842:ILT589849 IVP589842:IVP589849 JFL589842:JFL589849 JPH589842:JPH589849 JZD589842:JZD589849 KIZ589842:KIZ589849 KSV589842:KSV589849 LCR589842:LCR589849 LMN589842:LMN589849 LWJ589842:LWJ589849 MGF589842:MGF589849 MQB589842:MQB589849 MZX589842:MZX589849 NJT589842:NJT589849 NTP589842:NTP589849 ODL589842:ODL589849 ONH589842:ONH589849 OXD589842:OXD589849 PGZ589842:PGZ589849 PQV589842:PQV589849 QAR589842:QAR589849 QKN589842:QKN589849 QUJ589842:QUJ589849 REF589842:REF589849 ROB589842:ROB589849 RXX589842:RXX589849 SHT589842:SHT589849 SRP589842:SRP589849 TBL589842:TBL589849 TLH589842:TLH589849 TVD589842:TVD589849 UEZ589842:UEZ589849 UOV589842:UOV589849 UYR589842:UYR589849 VIN589842:VIN589849 VSJ589842:VSJ589849 WCF589842:WCF589849 WMB589842:WMB589849 WVX589842:WVX589849 W655378:W655385 JL655378:JL655385 TH655378:TH655385 ADD655378:ADD655385 AMZ655378:AMZ655385 AWV655378:AWV655385 BGR655378:BGR655385 BQN655378:BQN655385 CAJ655378:CAJ655385 CKF655378:CKF655385 CUB655378:CUB655385 DDX655378:DDX655385 DNT655378:DNT655385 DXP655378:DXP655385 EHL655378:EHL655385 ERH655378:ERH655385 FBD655378:FBD655385 FKZ655378:FKZ655385 FUV655378:FUV655385 GER655378:GER655385 GON655378:GON655385 GYJ655378:GYJ655385 HIF655378:HIF655385 HSB655378:HSB655385 IBX655378:IBX655385 ILT655378:ILT655385 IVP655378:IVP655385 JFL655378:JFL655385 JPH655378:JPH655385 JZD655378:JZD655385 KIZ655378:KIZ655385 KSV655378:KSV655385 LCR655378:LCR655385 LMN655378:LMN655385 LWJ655378:LWJ655385 MGF655378:MGF655385 MQB655378:MQB655385 MZX655378:MZX655385 NJT655378:NJT655385 NTP655378:NTP655385 ODL655378:ODL655385 ONH655378:ONH655385 OXD655378:OXD655385 PGZ655378:PGZ655385 PQV655378:PQV655385 QAR655378:QAR655385 QKN655378:QKN655385 QUJ655378:QUJ655385 REF655378:REF655385 ROB655378:ROB655385 RXX655378:RXX655385 SHT655378:SHT655385 SRP655378:SRP655385 TBL655378:TBL655385 TLH655378:TLH655385 TVD655378:TVD655385 UEZ655378:UEZ655385 UOV655378:UOV655385 UYR655378:UYR655385 VIN655378:VIN655385 VSJ655378:VSJ655385 WCF655378:WCF655385 WMB655378:WMB655385 WVX655378:WVX655385 W720914:W720921 JL720914:JL720921 TH720914:TH720921 ADD720914:ADD720921 AMZ720914:AMZ720921 AWV720914:AWV720921 BGR720914:BGR720921 BQN720914:BQN720921 CAJ720914:CAJ720921 CKF720914:CKF720921 CUB720914:CUB720921 DDX720914:DDX720921 DNT720914:DNT720921 DXP720914:DXP720921 EHL720914:EHL720921 ERH720914:ERH720921 FBD720914:FBD720921 FKZ720914:FKZ720921 FUV720914:FUV720921 GER720914:GER720921 GON720914:GON720921 GYJ720914:GYJ720921 HIF720914:HIF720921 HSB720914:HSB720921 IBX720914:IBX720921 ILT720914:ILT720921 IVP720914:IVP720921 JFL720914:JFL720921 JPH720914:JPH720921 JZD720914:JZD720921 KIZ720914:KIZ720921 KSV720914:KSV720921 LCR720914:LCR720921 LMN720914:LMN720921 LWJ720914:LWJ720921 MGF720914:MGF720921 MQB720914:MQB720921 MZX720914:MZX720921 NJT720914:NJT720921 NTP720914:NTP720921 ODL720914:ODL720921 ONH720914:ONH720921 OXD720914:OXD720921 PGZ720914:PGZ720921 PQV720914:PQV720921 QAR720914:QAR720921 QKN720914:QKN720921 QUJ720914:QUJ720921 REF720914:REF720921 ROB720914:ROB720921 RXX720914:RXX720921 SHT720914:SHT720921 SRP720914:SRP720921 TBL720914:TBL720921 TLH720914:TLH720921 TVD720914:TVD720921 UEZ720914:UEZ720921 UOV720914:UOV720921 UYR720914:UYR720921 VIN720914:VIN720921 VSJ720914:VSJ720921 WCF720914:WCF720921 WMB720914:WMB720921 WVX720914:WVX720921 W786450:W786457 JL786450:JL786457 TH786450:TH786457 ADD786450:ADD786457 AMZ786450:AMZ786457 AWV786450:AWV786457 BGR786450:BGR786457 BQN786450:BQN786457 CAJ786450:CAJ786457 CKF786450:CKF786457 CUB786450:CUB786457 DDX786450:DDX786457 DNT786450:DNT786457 DXP786450:DXP786457 EHL786450:EHL786457 ERH786450:ERH786457 FBD786450:FBD786457 FKZ786450:FKZ786457 FUV786450:FUV786457 GER786450:GER786457 GON786450:GON786457 GYJ786450:GYJ786457 HIF786450:HIF786457 HSB786450:HSB786457 IBX786450:IBX786457 ILT786450:ILT786457 IVP786450:IVP786457 JFL786450:JFL786457 JPH786450:JPH786457 JZD786450:JZD786457 KIZ786450:KIZ786457 KSV786450:KSV786457 LCR786450:LCR786457 LMN786450:LMN786457 LWJ786450:LWJ786457 MGF786450:MGF786457 MQB786450:MQB786457 MZX786450:MZX786457 NJT786450:NJT786457 NTP786450:NTP786457 ODL786450:ODL786457 ONH786450:ONH786457 OXD786450:OXD786457 PGZ786450:PGZ786457 PQV786450:PQV786457 QAR786450:QAR786457 QKN786450:QKN786457 QUJ786450:QUJ786457 REF786450:REF786457 ROB786450:ROB786457 RXX786450:RXX786457 SHT786450:SHT786457 SRP786450:SRP786457 TBL786450:TBL786457 TLH786450:TLH786457 TVD786450:TVD786457 UEZ786450:UEZ786457 UOV786450:UOV786457 UYR786450:UYR786457 VIN786450:VIN786457 VSJ786450:VSJ786457 WCF786450:WCF786457 WMB786450:WMB786457 WVX786450:WVX786457 W851986:W851993 JL851986:JL851993 TH851986:TH851993 ADD851986:ADD851993 AMZ851986:AMZ851993 AWV851986:AWV851993 BGR851986:BGR851993 BQN851986:BQN851993 CAJ851986:CAJ851993 CKF851986:CKF851993 CUB851986:CUB851993 DDX851986:DDX851993 DNT851986:DNT851993 DXP851986:DXP851993 EHL851986:EHL851993 ERH851986:ERH851993 FBD851986:FBD851993 FKZ851986:FKZ851993 FUV851986:FUV851993 GER851986:GER851993 GON851986:GON851993 GYJ851986:GYJ851993 HIF851986:HIF851993 HSB851986:HSB851993 IBX851986:IBX851993 ILT851986:ILT851993 IVP851986:IVP851993 JFL851986:JFL851993 JPH851986:JPH851993 JZD851986:JZD851993 KIZ851986:KIZ851993 KSV851986:KSV851993 LCR851986:LCR851993 LMN851986:LMN851993 LWJ851986:LWJ851993 MGF851986:MGF851993 MQB851986:MQB851993 MZX851986:MZX851993 NJT851986:NJT851993 NTP851986:NTP851993 ODL851986:ODL851993 ONH851986:ONH851993 OXD851986:OXD851993 PGZ851986:PGZ851993 PQV851986:PQV851993 QAR851986:QAR851993 QKN851986:QKN851993 QUJ851986:QUJ851993 REF851986:REF851993 ROB851986:ROB851993 RXX851986:RXX851993 SHT851986:SHT851993 SRP851986:SRP851993 TBL851986:TBL851993 TLH851986:TLH851993 TVD851986:TVD851993 UEZ851986:UEZ851993 UOV851986:UOV851993 UYR851986:UYR851993 VIN851986:VIN851993 VSJ851986:VSJ851993 WCF851986:WCF851993 WMB851986:WMB851993 WVX851986:WVX851993 W917522:W917529 JL917522:JL917529 TH917522:TH917529 ADD917522:ADD917529 AMZ917522:AMZ917529 AWV917522:AWV917529 BGR917522:BGR917529 BQN917522:BQN917529 CAJ917522:CAJ917529 CKF917522:CKF917529 CUB917522:CUB917529 DDX917522:DDX917529 DNT917522:DNT917529 DXP917522:DXP917529 EHL917522:EHL917529 ERH917522:ERH917529 FBD917522:FBD917529 FKZ917522:FKZ917529 FUV917522:FUV917529 GER917522:GER917529 GON917522:GON917529 GYJ917522:GYJ917529 HIF917522:HIF917529 HSB917522:HSB917529 IBX917522:IBX917529 ILT917522:ILT917529 IVP917522:IVP917529 JFL917522:JFL917529 JPH917522:JPH917529 JZD917522:JZD917529 KIZ917522:KIZ917529 KSV917522:KSV917529 LCR917522:LCR917529 LMN917522:LMN917529 LWJ917522:LWJ917529 MGF917522:MGF917529 MQB917522:MQB917529 MZX917522:MZX917529 NJT917522:NJT917529 NTP917522:NTP917529 ODL917522:ODL917529 ONH917522:ONH917529 OXD917522:OXD917529 PGZ917522:PGZ917529 PQV917522:PQV917529 QAR917522:QAR917529 QKN917522:QKN917529 QUJ917522:QUJ917529 REF917522:REF917529 ROB917522:ROB917529 RXX917522:RXX917529 SHT917522:SHT917529 SRP917522:SRP917529 TBL917522:TBL917529 TLH917522:TLH917529 TVD917522:TVD917529 UEZ917522:UEZ917529 UOV917522:UOV917529 UYR917522:UYR917529 VIN917522:VIN917529 VSJ917522:VSJ917529 WCF917522:WCF917529 WMB917522:WMB917529 WVX917522:WVX917529 W983058:W983065 JL983058:JL983065 TH983058:TH983065 ADD983058:ADD983065 AMZ983058:AMZ983065 AWV983058:AWV983065 BGR983058:BGR983065 BQN983058:BQN983065 CAJ983058:CAJ983065 CKF983058:CKF983065 CUB983058:CUB983065 DDX983058:DDX983065 DNT983058:DNT983065 DXP983058:DXP983065 EHL983058:EHL983065 ERH983058:ERH983065 FBD983058:FBD983065 FKZ983058:FKZ983065 FUV983058:FUV983065 GER983058:GER983065 GON983058:GON983065 GYJ983058:GYJ983065 HIF983058:HIF983065 HSB983058:HSB983065 IBX983058:IBX983065 ILT983058:ILT983065 IVP983058:IVP983065 JFL983058:JFL983065 JPH983058:JPH983065 JZD983058:JZD983065 KIZ983058:KIZ983065 KSV983058:KSV983065 LCR983058:LCR983065 LMN983058:LMN983065 LWJ983058:LWJ983065 MGF983058:MGF983065 MQB983058:MQB983065 MZX983058:MZX983065 NJT983058:NJT983065 NTP983058:NTP983065 ODL983058:ODL983065 ONH983058:ONH983065 OXD983058:OXD983065 PGZ983058:PGZ983065 PQV983058:PQV983065 QAR983058:QAR983065 QKN983058:QKN983065 QUJ983058:QUJ983065 REF983058:REF983065 ROB983058:ROB983065 RXX983058:RXX983065 SHT983058:SHT983065 SRP983058:SRP983065 TBL983058:TBL983065 TLH983058:TLH983065 TVD983058:TVD983065 UEZ983058:UEZ983065 UOV983058:UOV983065 UYR983058:UYR983065 VIN983058:VIN983065 VSJ983058:VSJ983065 WCF983058:WCF983065 TH25 ADD25 AMZ25 AWV25 BGR25 BQN25 CAJ25 CKF25 CUB25 DDX25 DNT25 DXP25 EHL25 ERH25 FBD25 FKZ25 FUV25 GER25 GON25 GYJ25 HIF25 HSB25 IBX25 ILT25 IVP25 JFL25 JPH25 JZD25 KIZ25 KSV25 LCR25 LMN25 LWJ25 MGF25 MQB25 MZX25 NJT25 NTP25 ODL25 ONH25 OXD25 PGZ25 PQV25 QAR25 QKN25 QUJ25 REF25 ROB25 RXX25 SHT25 SRP25 TBL25 TLH25 TVD25 UEZ25 UOV25 UYR25 VIN25 VSJ25 WCF25 WMB25 WVX25 WVX18:WVX24 WMB18:WMB24 WCF18:WCF24 VSJ18:VSJ24 VIN18:VIN24 UYR18:UYR24 UOV18:UOV24 UEZ18:UEZ24 TVD18:TVD24 TLH18:TLH24 TBL18:TBL24 SRP18:SRP24 SHT18:SHT24 RXX18:RXX24 ROB18:ROB24 REF18:REF24 QUJ18:QUJ24 QKN18:QKN24 QAR18:QAR24 PQV18:PQV24 PGZ18:PGZ24 OXD18:OXD24 ONH18:ONH24 ODL18:ODL24 NTP18:NTP24 NJT18:NJT24 MZX18:MZX24 MQB18:MQB24 MGF18:MGF24 LWJ18:LWJ24 LMN18:LMN24 LCR18:LCR24 KSV18:KSV24 KIZ18:KIZ24 JZD18:JZD24 JPH18:JPH24 JFL18:JFL24 IVP18:IVP24 ILT18:ILT24 IBX18:IBX24 HSB18:HSB24 HIF18:HIF24 GYJ18:GYJ24 GON18:GON24 GER18:GER24 FUV18:FUV24 FKZ18:FKZ24 FBD18:FBD24 ERH18:ERH24 EHL18:EHL24 DXP18:DXP24 DNT18:DNT24 DDX18:DDX24 CUB18:CUB24 CKF18:CKF24 CAJ18:CAJ24 BQN18:BQN24 BGR18:BGR24 AWV18:AWV24 AMZ18:AMZ24 ADD18:ADD24 TH18:TH24 JL18:JL24 JL25">
      <formula1>900</formula1>
    </dataValidation>
    <dataValidation type="list" allowBlank="1" showInputMessage="1" errorTitle="Ошибка" error="Выберите значение из списка" prompt="Выберите значение из списка" sqref="JD23:JK23 SZ23:TG23 ACV23:ADC23 AMR23:AMY23 AWN23:AWU23 BGJ23:BGQ23 BQF23:BQM23 CAB23:CAI23 CJX23:CKE23 CTT23:CUA23 DDP23:DDW23 DNL23:DNS23 DXH23:DXO23 EHD23:EHK23 EQZ23:ERG23 FAV23:FBC23 FKR23:FKY23 FUN23:FUU23 GEJ23:GEQ23 GOF23:GOM23 GYB23:GYI23 HHX23:HIE23 HRT23:HSA23 IBP23:IBW23 ILL23:ILS23 IVH23:IVO23 JFD23:JFK23 JOZ23:JPG23 JYV23:JZC23 KIR23:KIY23 KSN23:KSU23 LCJ23:LCQ23 LMF23:LMM23 LWB23:LWI23 MFX23:MGE23 MPT23:MQA23 MZP23:MZW23 NJL23:NJS23 NTH23:NTO23 ODD23:ODK23 OMZ23:ONG23 OWV23:OXC23 PGR23:PGY23 PQN23:PQU23 QAJ23:QAQ23 QKF23:QKM23 QUB23:QUI23 RDX23:REE23 RNT23:ROA23 RXP23:RXW23 SHL23:SHS23 SRH23:SRO23 TBD23:TBK23 TKZ23:TLG23 TUV23:TVC23 UER23:UEY23 UON23:UOU23 UYJ23:UYQ23 VIF23:VIM23 VSB23:VSI23 WBX23:WCE23 WLT23:WMA23 WVP23:WVW23 JD65559:JK65559 SZ65559:TG65559 ACV65559:ADC65559 AMR65559:AMY65559 AWN65559:AWU65559 BGJ65559:BGQ65559 BQF65559:BQM65559 CAB65559:CAI65559 CJX65559:CKE65559 CTT65559:CUA65559 DDP65559:DDW65559 DNL65559:DNS65559 DXH65559:DXO65559 EHD65559:EHK65559 EQZ65559:ERG65559 FAV65559:FBC65559 FKR65559:FKY65559 FUN65559:FUU65559 GEJ65559:GEQ65559 GOF65559:GOM65559 GYB65559:GYI65559 HHX65559:HIE65559 HRT65559:HSA65559 IBP65559:IBW65559 ILL65559:ILS65559 IVH65559:IVO65559 JFD65559:JFK65559 JOZ65559:JPG65559 JYV65559:JZC65559 KIR65559:KIY65559 KSN65559:KSU65559 LCJ65559:LCQ65559 LMF65559:LMM65559 LWB65559:LWI65559 MFX65559:MGE65559 MPT65559:MQA65559 MZP65559:MZW65559 NJL65559:NJS65559 NTH65559:NTO65559 ODD65559:ODK65559 OMZ65559:ONG65559 OWV65559:OXC65559 PGR65559:PGY65559 PQN65559:PQU65559 QAJ65559:QAQ65559 QKF65559:QKM65559 QUB65559:QUI65559 RDX65559:REE65559 RNT65559:ROA65559 RXP65559:RXW65559 SHL65559:SHS65559 SRH65559:SRO65559 TBD65559:TBK65559 TKZ65559:TLG65559 TUV65559:TVC65559 UER65559:UEY65559 UON65559:UOU65559 UYJ65559:UYQ65559 VIF65559:VIM65559 VSB65559:VSI65559 WBX65559:WCE65559 WLT65559:WMA65559 WVP65559:WVW65559 JD131095:JK131095 SZ131095:TG131095 ACV131095:ADC131095 AMR131095:AMY131095 AWN131095:AWU131095 BGJ131095:BGQ131095 BQF131095:BQM131095 CAB131095:CAI131095 CJX131095:CKE131095 CTT131095:CUA131095 DDP131095:DDW131095 DNL131095:DNS131095 DXH131095:DXO131095 EHD131095:EHK131095 EQZ131095:ERG131095 FAV131095:FBC131095 FKR131095:FKY131095 FUN131095:FUU131095 GEJ131095:GEQ131095 GOF131095:GOM131095 GYB131095:GYI131095 HHX131095:HIE131095 HRT131095:HSA131095 IBP131095:IBW131095 ILL131095:ILS131095 IVH131095:IVO131095 JFD131095:JFK131095 JOZ131095:JPG131095 JYV131095:JZC131095 KIR131095:KIY131095 KSN131095:KSU131095 LCJ131095:LCQ131095 LMF131095:LMM131095 LWB131095:LWI131095 MFX131095:MGE131095 MPT131095:MQA131095 MZP131095:MZW131095 NJL131095:NJS131095 NTH131095:NTO131095 ODD131095:ODK131095 OMZ131095:ONG131095 OWV131095:OXC131095 PGR131095:PGY131095 PQN131095:PQU131095 QAJ131095:QAQ131095 QKF131095:QKM131095 QUB131095:QUI131095 RDX131095:REE131095 RNT131095:ROA131095 RXP131095:RXW131095 SHL131095:SHS131095 SRH131095:SRO131095 TBD131095:TBK131095 TKZ131095:TLG131095 TUV131095:TVC131095 UER131095:UEY131095 UON131095:UOU131095 UYJ131095:UYQ131095 VIF131095:VIM131095 VSB131095:VSI131095 WBX131095:WCE131095 WLT131095:WMA131095 WVP131095:WVW131095 JD196631:JK196631 SZ196631:TG196631 ACV196631:ADC196631 AMR196631:AMY196631 AWN196631:AWU196631 BGJ196631:BGQ196631 BQF196631:BQM196631 CAB196631:CAI196631 CJX196631:CKE196631 CTT196631:CUA196631 DDP196631:DDW196631 DNL196631:DNS196631 DXH196631:DXO196631 EHD196631:EHK196631 EQZ196631:ERG196631 FAV196631:FBC196631 FKR196631:FKY196631 FUN196631:FUU196631 GEJ196631:GEQ196631 GOF196631:GOM196631 GYB196631:GYI196631 HHX196631:HIE196631 HRT196631:HSA196631 IBP196631:IBW196631 ILL196631:ILS196631 IVH196631:IVO196631 JFD196631:JFK196631 JOZ196631:JPG196631 JYV196631:JZC196631 KIR196631:KIY196631 KSN196631:KSU196631 LCJ196631:LCQ196631 LMF196631:LMM196631 LWB196631:LWI196631 MFX196631:MGE196631 MPT196631:MQA196631 MZP196631:MZW196631 NJL196631:NJS196631 NTH196631:NTO196631 ODD196631:ODK196631 OMZ196631:ONG196631 OWV196631:OXC196631 PGR196631:PGY196631 PQN196631:PQU196631 QAJ196631:QAQ196631 QKF196631:QKM196631 QUB196631:QUI196631 RDX196631:REE196631 RNT196631:ROA196631 RXP196631:RXW196631 SHL196631:SHS196631 SRH196631:SRO196631 TBD196631:TBK196631 TKZ196631:TLG196631 TUV196631:TVC196631 UER196631:UEY196631 UON196631:UOU196631 UYJ196631:UYQ196631 VIF196631:VIM196631 VSB196631:VSI196631 WBX196631:WCE196631 WLT196631:WMA196631 WVP196631:WVW196631 JD262167:JK262167 SZ262167:TG262167 ACV262167:ADC262167 AMR262167:AMY262167 AWN262167:AWU262167 BGJ262167:BGQ262167 BQF262167:BQM262167 CAB262167:CAI262167 CJX262167:CKE262167 CTT262167:CUA262167 DDP262167:DDW262167 DNL262167:DNS262167 DXH262167:DXO262167 EHD262167:EHK262167 EQZ262167:ERG262167 FAV262167:FBC262167 FKR262167:FKY262167 FUN262167:FUU262167 GEJ262167:GEQ262167 GOF262167:GOM262167 GYB262167:GYI262167 HHX262167:HIE262167 HRT262167:HSA262167 IBP262167:IBW262167 ILL262167:ILS262167 IVH262167:IVO262167 JFD262167:JFK262167 JOZ262167:JPG262167 JYV262167:JZC262167 KIR262167:KIY262167 KSN262167:KSU262167 LCJ262167:LCQ262167 LMF262167:LMM262167 LWB262167:LWI262167 MFX262167:MGE262167 MPT262167:MQA262167 MZP262167:MZW262167 NJL262167:NJS262167 NTH262167:NTO262167 ODD262167:ODK262167 OMZ262167:ONG262167 OWV262167:OXC262167 PGR262167:PGY262167 PQN262167:PQU262167 QAJ262167:QAQ262167 QKF262167:QKM262167 QUB262167:QUI262167 RDX262167:REE262167 RNT262167:ROA262167 RXP262167:RXW262167 SHL262167:SHS262167 SRH262167:SRO262167 TBD262167:TBK262167 TKZ262167:TLG262167 TUV262167:TVC262167 UER262167:UEY262167 UON262167:UOU262167 UYJ262167:UYQ262167 VIF262167:VIM262167 VSB262167:VSI262167 WBX262167:WCE262167 WLT262167:WMA262167 WVP262167:WVW262167 JD327703:JK327703 SZ327703:TG327703 ACV327703:ADC327703 AMR327703:AMY327703 AWN327703:AWU327703 BGJ327703:BGQ327703 BQF327703:BQM327703 CAB327703:CAI327703 CJX327703:CKE327703 CTT327703:CUA327703 DDP327703:DDW327703 DNL327703:DNS327703 DXH327703:DXO327703 EHD327703:EHK327703 EQZ327703:ERG327703 FAV327703:FBC327703 FKR327703:FKY327703 FUN327703:FUU327703 GEJ327703:GEQ327703 GOF327703:GOM327703 GYB327703:GYI327703 HHX327703:HIE327703 HRT327703:HSA327703 IBP327703:IBW327703 ILL327703:ILS327703 IVH327703:IVO327703 JFD327703:JFK327703 JOZ327703:JPG327703 JYV327703:JZC327703 KIR327703:KIY327703 KSN327703:KSU327703 LCJ327703:LCQ327703 LMF327703:LMM327703 LWB327703:LWI327703 MFX327703:MGE327703 MPT327703:MQA327703 MZP327703:MZW327703 NJL327703:NJS327703 NTH327703:NTO327703 ODD327703:ODK327703 OMZ327703:ONG327703 OWV327703:OXC327703 PGR327703:PGY327703 PQN327703:PQU327703 QAJ327703:QAQ327703 QKF327703:QKM327703 QUB327703:QUI327703 RDX327703:REE327703 RNT327703:ROA327703 RXP327703:RXW327703 SHL327703:SHS327703 SRH327703:SRO327703 TBD327703:TBK327703 TKZ327703:TLG327703 TUV327703:TVC327703 UER327703:UEY327703 UON327703:UOU327703 UYJ327703:UYQ327703 VIF327703:VIM327703 VSB327703:VSI327703 WBX327703:WCE327703 WLT327703:WMA327703 WVP327703:WVW327703 JD393239:JK393239 SZ393239:TG393239 ACV393239:ADC393239 AMR393239:AMY393239 AWN393239:AWU393239 BGJ393239:BGQ393239 BQF393239:BQM393239 CAB393239:CAI393239 CJX393239:CKE393239 CTT393239:CUA393239 DDP393239:DDW393239 DNL393239:DNS393239 DXH393239:DXO393239 EHD393239:EHK393239 EQZ393239:ERG393239 FAV393239:FBC393239 FKR393239:FKY393239 FUN393239:FUU393239 GEJ393239:GEQ393239 GOF393239:GOM393239 GYB393239:GYI393239 HHX393239:HIE393239 HRT393239:HSA393239 IBP393239:IBW393239 ILL393239:ILS393239 IVH393239:IVO393239 JFD393239:JFK393239 JOZ393239:JPG393239 JYV393239:JZC393239 KIR393239:KIY393239 KSN393239:KSU393239 LCJ393239:LCQ393239 LMF393239:LMM393239 LWB393239:LWI393239 MFX393239:MGE393239 MPT393239:MQA393239 MZP393239:MZW393239 NJL393239:NJS393239 NTH393239:NTO393239 ODD393239:ODK393239 OMZ393239:ONG393239 OWV393239:OXC393239 PGR393239:PGY393239 PQN393239:PQU393239 QAJ393239:QAQ393239 QKF393239:QKM393239 QUB393239:QUI393239 RDX393239:REE393239 RNT393239:ROA393239 RXP393239:RXW393239 SHL393239:SHS393239 SRH393239:SRO393239 TBD393239:TBK393239 TKZ393239:TLG393239 TUV393239:TVC393239 UER393239:UEY393239 UON393239:UOU393239 UYJ393239:UYQ393239 VIF393239:VIM393239 VSB393239:VSI393239 WBX393239:WCE393239 WLT393239:WMA393239 WVP393239:WVW393239 JD458775:JK458775 SZ458775:TG458775 ACV458775:ADC458775 AMR458775:AMY458775 AWN458775:AWU458775 BGJ458775:BGQ458775 BQF458775:BQM458775 CAB458775:CAI458775 CJX458775:CKE458775 CTT458775:CUA458775 DDP458775:DDW458775 DNL458775:DNS458775 DXH458775:DXO458775 EHD458775:EHK458775 EQZ458775:ERG458775 FAV458775:FBC458775 FKR458775:FKY458775 FUN458775:FUU458775 GEJ458775:GEQ458775 GOF458775:GOM458775 GYB458775:GYI458775 HHX458775:HIE458775 HRT458775:HSA458775 IBP458775:IBW458775 ILL458775:ILS458775 IVH458775:IVO458775 JFD458775:JFK458775 JOZ458775:JPG458775 JYV458775:JZC458775 KIR458775:KIY458775 KSN458775:KSU458775 LCJ458775:LCQ458775 LMF458775:LMM458775 LWB458775:LWI458775 MFX458775:MGE458775 MPT458775:MQA458775 MZP458775:MZW458775 NJL458775:NJS458775 NTH458775:NTO458775 ODD458775:ODK458775 OMZ458775:ONG458775 OWV458775:OXC458775 PGR458775:PGY458775 PQN458775:PQU458775 QAJ458775:QAQ458775 QKF458775:QKM458775 QUB458775:QUI458775 RDX458775:REE458775 RNT458775:ROA458775 RXP458775:RXW458775 SHL458775:SHS458775 SRH458775:SRO458775 TBD458775:TBK458775 TKZ458775:TLG458775 TUV458775:TVC458775 UER458775:UEY458775 UON458775:UOU458775 UYJ458775:UYQ458775 VIF458775:VIM458775 VSB458775:VSI458775 WBX458775:WCE458775 WLT458775:WMA458775 WVP458775:WVW458775 JD524311:JK524311 SZ524311:TG524311 ACV524311:ADC524311 AMR524311:AMY524311 AWN524311:AWU524311 BGJ524311:BGQ524311 BQF524311:BQM524311 CAB524311:CAI524311 CJX524311:CKE524311 CTT524311:CUA524311 DDP524311:DDW524311 DNL524311:DNS524311 DXH524311:DXO524311 EHD524311:EHK524311 EQZ524311:ERG524311 FAV524311:FBC524311 FKR524311:FKY524311 FUN524311:FUU524311 GEJ524311:GEQ524311 GOF524311:GOM524311 GYB524311:GYI524311 HHX524311:HIE524311 HRT524311:HSA524311 IBP524311:IBW524311 ILL524311:ILS524311 IVH524311:IVO524311 JFD524311:JFK524311 JOZ524311:JPG524311 JYV524311:JZC524311 KIR524311:KIY524311 KSN524311:KSU524311 LCJ524311:LCQ524311 LMF524311:LMM524311 LWB524311:LWI524311 MFX524311:MGE524311 MPT524311:MQA524311 MZP524311:MZW524311 NJL524311:NJS524311 NTH524311:NTO524311 ODD524311:ODK524311 OMZ524311:ONG524311 OWV524311:OXC524311 PGR524311:PGY524311 PQN524311:PQU524311 QAJ524311:QAQ524311 QKF524311:QKM524311 QUB524311:QUI524311 RDX524311:REE524311 RNT524311:ROA524311 RXP524311:RXW524311 SHL524311:SHS524311 SRH524311:SRO524311 TBD524311:TBK524311 TKZ524311:TLG524311 TUV524311:TVC524311 UER524311:UEY524311 UON524311:UOU524311 UYJ524311:UYQ524311 VIF524311:VIM524311 VSB524311:VSI524311 WBX524311:WCE524311 WLT524311:WMA524311 WVP524311:WVW524311 JD589847:JK589847 SZ589847:TG589847 ACV589847:ADC589847 AMR589847:AMY589847 AWN589847:AWU589847 BGJ589847:BGQ589847 BQF589847:BQM589847 CAB589847:CAI589847 CJX589847:CKE589847 CTT589847:CUA589847 DDP589847:DDW589847 DNL589847:DNS589847 DXH589847:DXO589847 EHD589847:EHK589847 EQZ589847:ERG589847 FAV589847:FBC589847 FKR589847:FKY589847 FUN589847:FUU589847 GEJ589847:GEQ589847 GOF589847:GOM589847 GYB589847:GYI589847 HHX589847:HIE589847 HRT589847:HSA589847 IBP589847:IBW589847 ILL589847:ILS589847 IVH589847:IVO589847 JFD589847:JFK589847 JOZ589847:JPG589847 JYV589847:JZC589847 KIR589847:KIY589847 KSN589847:KSU589847 LCJ589847:LCQ589847 LMF589847:LMM589847 LWB589847:LWI589847 MFX589847:MGE589847 MPT589847:MQA589847 MZP589847:MZW589847 NJL589847:NJS589847 NTH589847:NTO589847 ODD589847:ODK589847 OMZ589847:ONG589847 OWV589847:OXC589847 PGR589847:PGY589847 PQN589847:PQU589847 QAJ589847:QAQ589847 QKF589847:QKM589847 QUB589847:QUI589847 RDX589847:REE589847 RNT589847:ROA589847 RXP589847:RXW589847 SHL589847:SHS589847 SRH589847:SRO589847 TBD589847:TBK589847 TKZ589847:TLG589847 TUV589847:TVC589847 UER589847:UEY589847 UON589847:UOU589847 UYJ589847:UYQ589847 VIF589847:VIM589847 VSB589847:VSI589847 WBX589847:WCE589847 WLT589847:WMA589847 WVP589847:WVW589847 JD655383:JK655383 SZ655383:TG655383 ACV655383:ADC655383 AMR655383:AMY655383 AWN655383:AWU655383 BGJ655383:BGQ655383 BQF655383:BQM655383 CAB655383:CAI655383 CJX655383:CKE655383 CTT655383:CUA655383 DDP655383:DDW655383 DNL655383:DNS655383 DXH655383:DXO655383 EHD655383:EHK655383 EQZ655383:ERG655383 FAV655383:FBC655383 FKR655383:FKY655383 FUN655383:FUU655383 GEJ655383:GEQ655383 GOF655383:GOM655383 GYB655383:GYI655383 HHX655383:HIE655383 HRT655383:HSA655383 IBP655383:IBW655383 ILL655383:ILS655383 IVH655383:IVO655383 JFD655383:JFK655383 JOZ655383:JPG655383 JYV655383:JZC655383 KIR655383:KIY655383 KSN655383:KSU655383 LCJ655383:LCQ655383 LMF655383:LMM655383 LWB655383:LWI655383 MFX655383:MGE655383 MPT655383:MQA655383 MZP655383:MZW655383 NJL655383:NJS655383 NTH655383:NTO655383 ODD655383:ODK655383 OMZ655383:ONG655383 OWV655383:OXC655383 PGR655383:PGY655383 PQN655383:PQU655383 QAJ655383:QAQ655383 QKF655383:QKM655383 QUB655383:QUI655383 RDX655383:REE655383 RNT655383:ROA655383 RXP655383:RXW655383 SHL655383:SHS655383 SRH655383:SRO655383 TBD655383:TBK655383 TKZ655383:TLG655383 TUV655383:TVC655383 UER655383:UEY655383 UON655383:UOU655383 UYJ655383:UYQ655383 VIF655383:VIM655383 VSB655383:VSI655383 WBX655383:WCE655383 WLT655383:WMA655383 WVP655383:WVW655383 JD720919:JK720919 SZ720919:TG720919 ACV720919:ADC720919 AMR720919:AMY720919 AWN720919:AWU720919 BGJ720919:BGQ720919 BQF720919:BQM720919 CAB720919:CAI720919 CJX720919:CKE720919 CTT720919:CUA720919 DDP720919:DDW720919 DNL720919:DNS720919 DXH720919:DXO720919 EHD720919:EHK720919 EQZ720919:ERG720919 FAV720919:FBC720919 FKR720919:FKY720919 FUN720919:FUU720919 GEJ720919:GEQ720919 GOF720919:GOM720919 GYB720919:GYI720919 HHX720919:HIE720919 HRT720919:HSA720919 IBP720919:IBW720919 ILL720919:ILS720919 IVH720919:IVO720919 JFD720919:JFK720919 JOZ720919:JPG720919 JYV720919:JZC720919 KIR720919:KIY720919 KSN720919:KSU720919 LCJ720919:LCQ720919 LMF720919:LMM720919 LWB720919:LWI720919 MFX720919:MGE720919 MPT720919:MQA720919 MZP720919:MZW720919 NJL720919:NJS720919 NTH720919:NTO720919 ODD720919:ODK720919 OMZ720919:ONG720919 OWV720919:OXC720919 PGR720919:PGY720919 PQN720919:PQU720919 QAJ720919:QAQ720919 QKF720919:QKM720919 QUB720919:QUI720919 RDX720919:REE720919 RNT720919:ROA720919 RXP720919:RXW720919 SHL720919:SHS720919 SRH720919:SRO720919 TBD720919:TBK720919 TKZ720919:TLG720919 TUV720919:TVC720919 UER720919:UEY720919 UON720919:UOU720919 UYJ720919:UYQ720919 VIF720919:VIM720919 VSB720919:VSI720919 WBX720919:WCE720919 WLT720919:WMA720919 WVP720919:WVW720919 JD786455:JK786455 SZ786455:TG786455 ACV786455:ADC786455 AMR786455:AMY786455 AWN786455:AWU786455 BGJ786455:BGQ786455 BQF786455:BQM786455 CAB786455:CAI786455 CJX786455:CKE786455 CTT786455:CUA786455 DDP786455:DDW786455 DNL786455:DNS786455 DXH786455:DXO786455 EHD786455:EHK786455 EQZ786455:ERG786455 FAV786455:FBC786455 FKR786455:FKY786455 FUN786455:FUU786455 GEJ786455:GEQ786455 GOF786455:GOM786455 GYB786455:GYI786455 HHX786455:HIE786455 HRT786455:HSA786455 IBP786455:IBW786455 ILL786455:ILS786455 IVH786455:IVO786455 JFD786455:JFK786455 JOZ786455:JPG786455 JYV786455:JZC786455 KIR786455:KIY786455 KSN786455:KSU786455 LCJ786455:LCQ786455 LMF786455:LMM786455 LWB786455:LWI786455 MFX786455:MGE786455 MPT786455:MQA786455 MZP786455:MZW786455 NJL786455:NJS786455 NTH786455:NTO786455 ODD786455:ODK786455 OMZ786455:ONG786455 OWV786455:OXC786455 PGR786455:PGY786455 PQN786455:PQU786455 QAJ786455:QAQ786455 QKF786455:QKM786455 QUB786455:QUI786455 RDX786455:REE786455 RNT786455:ROA786455 RXP786455:RXW786455 SHL786455:SHS786455 SRH786455:SRO786455 TBD786455:TBK786455 TKZ786455:TLG786455 TUV786455:TVC786455 UER786455:UEY786455 UON786455:UOU786455 UYJ786455:UYQ786455 VIF786455:VIM786455 VSB786455:VSI786455 WBX786455:WCE786455 WLT786455:WMA786455 WVP786455:WVW786455 JD851991:JK851991 SZ851991:TG851991 ACV851991:ADC851991 AMR851991:AMY851991 AWN851991:AWU851991 BGJ851991:BGQ851991 BQF851991:BQM851991 CAB851991:CAI851991 CJX851991:CKE851991 CTT851991:CUA851991 DDP851991:DDW851991 DNL851991:DNS851991 DXH851991:DXO851991 EHD851991:EHK851991 EQZ851991:ERG851991 FAV851991:FBC851991 FKR851991:FKY851991 FUN851991:FUU851991 GEJ851991:GEQ851991 GOF851991:GOM851991 GYB851991:GYI851991 HHX851991:HIE851991 HRT851991:HSA851991 IBP851991:IBW851991 ILL851991:ILS851991 IVH851991:IVO851991 JFD851991:JFK851991 JOZ851991:JPG851991 JYV851991:JZC851991 KIR851991:KIY851991 KSN851991:KSU851991 LCJ851991:LCQ851991 LMF851991:LMM851991 LWB851991:LWI851991 MFX851991:MGE851991 MPT851991:MQA851991 MZP851991:MZW851991 NJL851991:NJS851991 NTH851991:NTO851991 ODD851991:ODK851991 OMZ851991:ONG851991 OWV851991:OXC851991 PGR851991:PGY851991 PQN851991:PQU851991 QAJ851991:QAQ851991 QKF851991:QKM851991 QUB851991:QUI851991 RDX851991:REE851991 RNT851991:ROA851991 RXP851991:RXW851991 SHL851991:SHS851991 SRH851991:SRO851991 TBD851991:TBK851991 TKZ851991:TLG851991 TUV851991:TVC851991 UER851991:UEY851991 UON851991:UOU851991 UYJ851991:UYQ851991 VIF851991:VIM851991 VSB851991:VSI851991 WBX851991:WCE851991 WLT851991:WMA851991 WVP851991:WVW851991 JD917527:JK917527 SZ917527:TG917527 ACV917527:ADC917527 AMR917527:AMY917527 AWN917527:AWU917527 BGJ917527:BGQ917527 BQF917527:BQM917527 CAB917527:CAI917527 CJX917527:CKE917527 CTT917527:CUA917527 DDP917527:DDW917527 DNL917527:DNS917527 DXH917527:DXO917527 EHD917527:EHK917527 EQZ917527:ERG917527 FAV917527:FBC917527 FKR917527:FKY917527 FUN917527:FUU917527 GEJ917527:GEQ917527 GOF917527:GOM917527 GYB917527:GYI917527 HHX917527:HIE917527 HRT917527:HSA917527 IBP917527:IBW917527 ILL917527:ILS917527 IVH917527:IVO917527 JFD917527:JFK917527 JOZ917527:JPG917527 JYV917527:JZC917527 KIR917527:KIY917527 KSN917527:KSU917527 LCJ917527:LCQ917527 LMF917527:LMM917527 LWB917527:LWI917527 MFX917527:MGE917527 MPT917527:MQA917527 MZP917527:MZW917527 NJL917527:NJS917527 NTH917527:NTO917527 ODD917527:ODK917527 OMZ917527:ONG917527 OWV917527:OXC917527 PGR917527:PGY917527 PQN917527:PQU917527 QAJ917527:QAQ917527 QKF917527:QKM917527 QUB917527:QUI917527 RDX917527:REE917527 RNT917527:ROA917527 RXP917527:RXW917527 SHL917527:SHS917527 SRH917527:SRO917527 TBD917527:TBK917527 TKZ917527:TLG917527 TUV917527:TVC917527 UER917527:UEY917527 UON917527:UOU917527 UYJ917527:UYQ917527 VIF917527:VIM917527 VSB917527:VSI917527 WBX917527:WCE917527 WLT917527:WMA917527 WVP917527:WVW917527 WVP983063:WVW983063 JD983063:JK983063 SZ983063:TG983063 ACV983063:ADC983063 AMR983063:AMY983063 AWN983063:AWU983063 BGJ983063:BGQ983063 BQF983063:BQM983063 CAB983063:CAI983063 CJX983063:CKE983063 CTT983063:CUA983063 DDP983063:DDW983063 DNL983063:DNS983063 DXH983063:DXO983063 EHD983063:EHK983063 EQZ983063:ERG983063 FAV983063:FBC983063 FKR983063:FKY983063 FUN983063:FUU983063 GEJ983063:GEQ983063 GOF983063:GOM983063 GYB983063:GYI983063 HHX983063:HIE983063 HRT983063:HSA983063 IBP983063:IBW983063 ILL983063:ILS983063 IVH983063:IVO983063 JFD983063:JFK983063 JOZ983063:JPG983063 JYV983063:JZC983063 KIR983063:KIY983063 KSN983063:KSU983063 LCJ983063:LCQ983063 LMF983063:LMM983063 LWB983063:LWI983063 MFX983063:MGE983063 MPT983063:MQA983063 MZP983063:MZW983063 NJL983063:NJS983063 NTH983063:NTO983063 ODD983063:ODK983063 OMZ983063:ONG983063 OWV983063:OXC983063 PGR983063:PGY983063 PQN983063:PQU983063 QAJ983063:QAQ983063 QKF983063:QKM983063 QUB983063:QUI983063 RDX983063:REE983063 RNT983063:ROA983063 RXP983063:RXW983063 SHL983063:SHS983063 SRH983063:SRO983063 TBD983063:TBK983063 TKZ983063:TLG983063 TUV983063:TVC983063 UER983063:UEY983063 UON983063:UOU983063 UYJ983063:UYQ983063 VIF983063:VIM983063 VSB983063:VSI983063 WBX983063:WCE983063 WLT983063:WMA983063 O983063:V983063 O65559:V65559 O131095:V131095 O196631:V196631 O262167:V262167 O327703:V327703 O393239:V393239 O458775:V458775 O524311:V524311 O589847:V589847 O655383:V655383 O720919:V720919 O786455:V786455 O851991:V851991 O917527:V917527">
      <formula1>kind_of_cons</formula1>
    </dataValidation>
    <dataValidation type="list" allowBlank="1" showInputMessage="1" showErrorMessage="1" errorTitle="Ошибка" error="Выберите значение из списка" sqref="WVN983064 M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M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M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M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M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M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M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M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M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M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M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M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M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M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M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M24 WVN24 WLR24 WBV24 VRZ24 VID24 UYH24 UOL24 UEP24 TUT24 TKX24 TBB24 SRF24 SHJ24 RXN24 RNR24 RDV24 QTZ24 QKD24 QAH24 PQL24 PGP24 OWT24 OMX24 ODB24 NTF24 NJJ24 MZN24 MPR24 MFV24 LVZ24 LMD24 LCH24 KSL24 KIP24 JYT24 JOX24 JFB24 IVF24 ILJ24 IBN24 HRR24 HHV24 GXZ24 GOD24 GEH24 FUL24 FKP24 FAT24 EQX24 EHB24 DXF24 DNJ24 DDN24 CTR24 CJV24 BZZ24 BQD24 BGH24 AWL24 AMP24 ACT24 SX24 JB24">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 JG65560 TC65560 ACY65560 AMU65560 AWQ65560 BGM65560 BQI65560 CAE65560 CKA65560 CTW65560 DDS65560 DNO65560 DXK65560 EHG65560 ERC65560 FAY65560 FKU65560 FUQ65560 GEM65560 GOI65560 GYE65560 HIA65560 HRW65560 IBS65560 ILO65560 IVK65560 JFG65560 JPC65560 JYY65560 KIU65560 KSQ65560 LCM65560 LMI65560 LWE65560 MGA65560 MPW65560 MZS65560 NJO65560 NTK65560 ODG65560 ONC65560 OWY65560 PGU65560 PQQ65560 QAM65560 QKI65560 QUE65560 REA65560 RNW65560 RXS65560 SHO65560 SRK65560 TBG65560 TLC65560 TUY65560 UEU65560 UOQ65560 UYM65560 VII65560 VSE65560 WCA65560 WLW65560 WVS65560 R131096 JG131096 TC131096 ACY131096 AMU131096 AWQ131096 BGM131096 BQI131096 CAE131096 CKA131096 CTW131096 DDS131096 DNO131096 DXK131096 EHG131096 ERC131096 FAY131096 FKU131096 FUQ131096 GEM131096 GOI131096 GYE131096 HIA131096 HRW131096 IBS131096 ILO131096 IVK131096 JFG131096 JPC131096 JYY131096 KIU131096 KSQ131096 LCM131096 LMI131096 LWE131096 MGA131096 MPW131096 MZS131096 NJO131096 NTK131096 ODG131096 ONC131096 OWY131096 PGU131096 PQQ131096 QAM131096 QKI131096 QUE131096 REA131096 RNW131096 RXS131096 SHO131096 SRK131096 TBG131096 TLC131096 TUY131096 UEU131096 UOQ131096 UYM131096 VII131096 VSE131096 WCA131096 WLW131096 WVS131096 R196632 JG196632 TC196632 ACY196632 AMU196632 AWQ196632 BGM196632 BQI196632 CAE196632 CKA196632 CTW196632 DDS196632 DNO196632 DXK196632 EHG196632 ERC196632 FAY196632 FKU196632 FUQ196632 GEM196632 GOI196632 GYE196632 HIA196632 HRW196632 IBS196632 ILO196632 IVK196632 JFG196632 JPC196632 JYY196632 KIU196632 KSQ196632 LCM196632 LMI196632 LWE196632 MGA196632 MPW196632 MZS196632 NJO196632 NTK196632 ODG196632 ONC196632 OWY196632 PGU196632 PQQ196632 QAM196632 QKI196632 QUE196632 REA196632 RNW196632 RXS196632 SHO196632 SRK196632 TBG196632 TLC196632 TUY196632 UEU196632 UOQ196632 UYM196632 VII196632 VSE196632 WCA196632 WLW196632 WVS196632 R262168 JG262168 TC262168 ACY262168 AMU262168 AWQ262168 BGM262168 BQI262168 CAE262168 CKA262168 CTW262168 DDS262168 DNO262168 DXK262168 EHG262168 ERC262168 FAY262168 FKU262168 FUQ262168 GEM262168 GOI262168 GYE262168 HIA262168 HRW262168 IBS262168 ILO262168 IVK262168 JFG262168 JPC262168 JYY262168 KIU262168 KSQ262168 LCM262168 LMI262168 LWE262168 MGA262168 MPW262168 MZS262168 NJO262168 NTK262168 ODG262168 ONC262168 OWY262168 PGU262168 PQQ262168 QAM262168 QKI262168 QUE262168 REA262168 RNW262168 RXS262168 SHO262168 SRK262168 TBG262168 TLC262168 TUY262168 UEU262168 UOQ262168 UYM262168 VII262168 VSE262168 WCA262168 WLW262168 WVS262168 R327704 JG327704 TC327704 ACY327704 AMU327704 AWQ327704 BGM327704 BQI327704 CAE327704 CKA327704 CTW327704 DDS327704 DNO327704 DXK327704 EHG327704 ERC327704 FAY327704 FKU327704 FUQ327704 GEM327704 GOI327704 GYE327704 HIA327704 HRW327704 IBS327704 ILO327704 IVK327704 JFG327704 JPC327704 JYY327704 KIU327704 KSQ327704 LCM327704 LMI327704 LWE327704 MGA327704 MPW327704 MZS327704 NJO327704 NTK327704 ODG327704 ONC327704 OWY327704 PGU327704 PQQ327704 QAM327704 QKI327704 QUE327704 REA327704 RNW327704 RXS327704 SHO327704 SRK327704 TBG327704 TLC327704 TUY327704 UEU327704 UOQ327704 UYM327704 VII327704 VSE327704 WCA327704 WLW327704 WVS327704 R393240 JG393240 TC393240 ACY393240 AMU393240 AWQ393240 BGM393240 BQI393240 CAE393240 CKA393240 CTW393240 DDS393240 DNO393240 DXK393240 EHG393240 ERC393240 FAY393240 FKU393240 FUQ393240 GEM393240 GOI393240 GYE393240 HIA393240 HRW393240 IBS393240 ILO393240 IVK393240 JFG393240 JPC393240 JYY393240 KIU393240 KSQ393240 LCM393240 LMI393240 LWE393240 MGA393240 MPW393240 MZS393240 NJO393240 NTK393240 ODG393240 ONC393240 OWY393240 PGU393240 PQQ393240 QAM393240 QKI393240 QUE393240 REA393240 RNW393240 RXS393240 SHO393240 SRK393240 TBG393240 TLC393240 TUY393240 UEU393240 UOQ393240 UYM393240 VII393240 VSE393240 WCA393240 WLW393240 WVS393240 R458776 JG458776 TC458776 ACY458776 AMU458776 AWQ458776 BGM458776 BQI458776 CAE458776 CKA458776 CTW458776 DDS458776 DNO458776 DXK458776 EHG458776 ERC458776 FAY458776 FKU458776 FUQ458776 GEM458776 GOI458776 GYE458776 HIA458776 HRW458776 IBS458776 ILO458776 IVK458776 JFG458776 JPC458776 JYY458776 KIU458776 KSQ458776 LCM458776 LMI458776 LWE458776 MGA458776 MPW458776 MZS458776 NJO458776 NTK458776 ODG458776 ONC458776 OWY458776 PGU458776 PQQ458776 QAM458776 QKI458776 QUE458776 REA458776 RNW458776 RXS458776 SHO458776 SRK458776 TBG458776 TLC458776 TUY458776 UEU458776 UOQ458776 UYM458776 VII458776 VSE458776 WCA458776 WLW458776 WVS458776 R524312 JG524312 TC524312 ACY524312 AMU524312 AWQ524312 BGM524312 BQI524312 CAE524312 CKA524312 CTW524312 DDS524312 DNO524312 DXK524312 EHG524312 ERC524312 FAY524312 FKU524312 FUQ524312 GEM524312 GOI524312 GYE524312 HIA524312 HRW524312 IBS524312 ILO524312 IVK524312 JFG524312 JPC524312 JYY524312 KIU524312 KSQ524312 LCM524312 LMI524312 LWE524312 MGA524312 MPW524312 MZS524312 NJO524312 NTK524312 ODG524312 ONC524312 OWY524312 PGU524312 PQQ524312 QAM524312 QKI524312 QUE524312 REA524312 RNW524312 RXS524312 SHO524312 SRK524312 TBG524312 TLC524312 TUY524312 UEU524312 UOQ524312 UYM524312 VII524312 VSE524312 WCA524312 WLW524312 WVS524312 R589848 JG589848 TC589848 ACY589848 AMU589848 AWQ589848 BGM589848 BQI589848 CAE589848 CKA589848 CTW589848 DDS589848 DNO589848 DXK589848 EHG589848 ERC589848 FAY589848 FKU589848 FUQ589848 GEM589848 GOI589848 GYE589848 HIA589848 HRW589848 IBS589848 ILO589848 IVK589848 JFG589848 JPC589848 JYY589848 KIU589848 KSQ589848 LCM589848 LMI589848 LWE589848 MGA589848 MPW589848 MZS589848 NJO589848 NTK589848 ODG589848 ONC589848 OWY589848 PGU589848 PQQ589848 QAM589848 QKI589848 QUE589848 REA589848 RNW589848 RXS589848 SHO589848 SRK589848 TBG589848 TLC589848 TUY589848 UEU589848 UOQ589848 UYM589848 VII589848 VSE589848 WCA589848 WLW589848 WVS589848 R655384 JG655384 TC655384 ACY655384 AMU655384 AWQ655384 BGM655384 BQI655384 CAE655384 CKA655384 CTW655384 DDS655384 DNO655384 DXK655384 EHG655384 ERC655384 FAY655384 FKU655384 FUQ655384 GEM655384 GOI655384 GYE655384 HIA655384 HRW655384 IBS655384 ILO655384 IVK655384 JFG655384 JPC655384 JYY655384 KIU655384 KSQ655384 LCM655384 LMI655384 LWE655384 MGA655384 MPW655384 MZS655384 NJO655384 NTK655384 ODG655384 ONC655384 OWY655384 PGU655384 PQQ655384 QAM655384 QKI655384 QUE655384 REA655384 RNW655384 RXS655384 SHO655384 SRK655384 TBG655384 TLC655384 TUY655384 UEU655384 UOQ655384 UYM655384 VII655384 VSE655384 WCA655384 WLW655384 WVS655384 R720920 JG720920 TC720920 ACY720920 AMU720920 AWQ720920 BGM720920 BQI720920 CAE720920 CKA720920 CTW720920 DDS720920 DNO720920 DXK720920 EHG720920 ERC720920 FAY720920 FKU720920 FUQ720920 GEM720920 GOI720920 GYE720920 HIA720920 HRW720920 IBS720920 ILO720920 IVK720920 JFG720920 JPC720920 JYY720920 KIU720920 KSQ720920 LCM720920 LMI720920 LWE720920 MGA720920 MPW720920 MZS720920 NJO720920 NTK720920 ODG720920 ONC720920 OWY720920 PGU720920 PQQ720920 QAM720920 QKI720920 QUE720920 REA720920 RNW720920 RXS720920 SHO720920 SRK720920 TBG720920 TLC720920 TUY720920 UEU720920 UOQ720920 UYM720920 VII720920 VSE720920 WCA720920 WLW720920 WVS720920 R786456 JG786456 TC786456 ACY786456 AMU786456 AWQ786456 BGM786456 BQI786456 CAE786456 CKA786456 CTW786456 DDS786456 DNO786456 DXK786456 EHG786456 ERC786456 FAY786456 FKU786456 FUQ786456 GEM786456 GOI786456 GYE786456 HIA786456 HRW786456 IBS786456 ILO786456 IVK786456 JFG786456 JPC786456 JYY786456 KIU786456 KSQ786456 LCM786456 LMI786456 LWE786456 MGA786456 MPW786456 MZS786456 NJO786456 NTK786456 ODG786456 ONC786456 OWY786456 PGU786456 PQQ786456 QAM786456 QKI786456 QUE786456 REA786456 RNW786456 RXS786456 SHO786456 SRK786456 TBG786456 TLC786456 TUY786456 UEU786456 UOQ786456 UYM786456 VII786456 VSE786456 WCA786456 WLW786456 WVS786456 R851992 JG851992 TC851992 ACY851992 AMU851992 AWQ851992 BGM851992 BQI851992 CAE851992 CKA851992 CTW851992 DDS851992 DNO851992 DXK851992 EHG851992 ERC851992 FAY851992 FKU851992 FUQ851992 GEM851992 GOI851992 GYE851992 HIA851992 HRW851992 IBS851992 ILO851992 IVK851992 JFG851992 JPC851992 JYY851992 KIU851992 KSQ851992 LCM851992 LMI851992 LWE851992 MGA851992 MPW851992 MZS851992 NJO851992 NTK851992 ODG851992 ONC851992 OWY851992 PGU851992 PQQ851992 QAM851992 QKI851992 QUE851992 REA851992 RNW851992 RXS851992 SHO851992 SRK851992 TBG851992 TLC851992 TUY851992 UEU851992 UOQ851992 UYM851992 VII851992 VSE851992 WCA851992 WLW851992 WVS851992 R917528 JG917528 TC917528 ACY917528 AMU917528 AWQ917528 BGM917528 BQI917528 CAE917528 CKA917528 CTW917528 DDS917528 DNO917528 DXK917528 EHG917528 ERC917528 FAY917528 FKU917528 FUQ917528 GEM917528 GOI917528 GYE917528 HIA917528 HRW917528 IBS917528 ILO917528 IVK917528 JFG917528 JPC917528 JYY917528 KIU917528 KSQ917528 LCM917528 LMI917528 LWE917528 MGA917528 MPW917528 MZS917528 NJO917528 NTK917528 ODG917528 ONC917528 OWY917528 PGU917528 PQQ917528 QAM917528 QKI917528 QUE917528 REA917528 RNW917528 RXS917528 SHO917528 SRK917528 TBG917528 TLC917528 TUY917528 UEU917528 UOQ917528 UYM917528 VII917528 VSE917528 WCA917528 WLW917528 WVS917528 R983064 JG983064 TC983064 ACY983064 AMU983064 AWQ983064 BGM983064 BQI983064 CAE983064 CKA983064 CTW983064 DDS983064 DNO983064 DXK983064 EHG983064 ERC983064 FAY983064 FKU983064 FUQ983064 GEM983064 GOI983064 GYE983064 HIA983064 HRW983064 IBS983064 ILO983064 IVK983064 JFG983064 JPC983064 JYY983064 KIU983064 KSQ983064 LCM983064 LMI983064 LWE983064 MGA983064 MPW983064 MZS983064 NJO983064 NTK983064 ODG983064 ONC983064 OWY983064 PGU983064 PQQ983064 QAM983064 QKI983064 QUE983064 REA983064 RNW983064 RXS983064 SHO983064 SRK983064 TBG983064 TLC983064 TUY983064 UEU983064 UOQ983064 UYM983064 VII983064 VSE983064 WCA983064 WLW983064 WVS983064 WVU983064 T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T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T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T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T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T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T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T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T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T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T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T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T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T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T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R24 WVU24 WLY24 WCC24 VSG24 VIK24 UYO24 UOS24 UEW24 TVA24 TLE24 TBI24 SRM24 SHQ24 RXU24 RNY24 REC24 QUG24 QKK24 QAO24 PQS24 PGW24 OXA24 ONE24 ODI24 NTM24 NJQ24 MZU24 MPY24 MGC24 LWG24 LMK24 LCO24 KSS24 KIW24 JZA24 JPE24 JFI24 IVM24 ILQ24 IBU24 HRY24 HIC24 GYG24 GOK24 GEO24 FUS24 FKW24 FBA24 ERE24 EHI24 DXM24 DNQ24 DDU24 CTY24 CKC24 CAG24 BQK24 BGO24 AWS24 AMW24 ADA24 TE24 JI24 T24 WVS24 WLW24 WCA24 VSE24 VII24 UYM24 UOQ24 UEU24 TUY24 TLC24 TBG24 SRK24 SHO24 RXS24 RNW24 REA24 QUE24 QKI24 QAM24 PQQ24 PGU24 OWY24 ONC24 ODG24 NTK24 NJO24 MZS24 MPW24 MGA24 LWE24 LMI24 LCM24 KSQ24 KIU24 JYY24 JPC24 JFG24 IVK24 ILO24 IBS24 HRW24 HIA24 GYE24 GOI24 GEM24 FUQ24 FKU24 FAY24 ERC24 EHG24 DXK24 DNO24 DDS24 CTW24 CKA24 CAE24 BQI24 BGM24 AWQ24 AMU24 ACY24 TC24 JG24"/>
    <dataValidation allowBlank="1" showInputMessage="1" showErrorMessage="1" prompt="Для выбора выполните двойной щелчок левой клавиши мыши по соответствующей ячейке." sqref="S65560 JH65560 TD65560 ACZ65560 AMV65560 AWR65560 BGN65560 BQJ65560 CAF65560 CKB65560 CTX65560 DDT65560 DNP65560 DXL65560 EHH65560 ERD65560 FAZ65560 FKV65560 FUR65560 GEN65560 GOJ65560 GYF65560 HIB65560 HRX65560 IBT65560 ILP65560 IVL65560 JFH65560 JPD65560 JYZ65560 KIV65560 KSR65560 LCN65560 LMJ65560 LWF65560 MGB65560 MPX65560 MZT65560 NJP65560 NTL65560 ODH65560 OND65560 OWZ65560 PGV65560 PQR65560 QAN65560 QKJ65560 QUF65560 REB65560 RNX65560 RXT65560 SHP65560 SRL65560 TBH65560 TLD65560 TUZ65560 UEV65560 UOR65560 UYN65560 VIJ65560 VSF65560 WCB65560 WLX65560 WVT65560 S131096 JH131096 TD131096 ACZ131096 AMV131096 AWR131096 BGN131096 BQJ131096 CAF131096 CKB131096 CTX131096 DDT131096 DNP131096 DXL131096 EHH131096 ERD131096 FAZ131096 FKV131096 FUR131096 GEN131096 GOJ131096 GYF131096 HIB131096 HRX131096 IBT131096 ILP131096 IVL131096 JFH131096 JPD131096 JYZ131096 KIV131096 KSR131096 LCN131096 LMJ131096 LWF131096 MGB131096 MPX131096 MZT131096 NJP131096 NTL131096 ODH131096 OND131096 OWZ131096 PGV131096 PQR131096 QAN131096 QKJ131096 QUF131096 REB131096 RNX131096 RXT131096 SHP131096 SRL131096 TBH131096 TLD131096 TUZ131096 UEV131096 UOR131096 UYN131096 VIJ131096 VSF131096 WCB131096 WLX131096 WVT131096 S196632 JH196632 TD196632 ACZ196632 AMV196632 AWR196632 BGN196632 BQJ196632 CAF196632 CKB196632 CTX196632 DDT196632 DNP196632 DXL196632 EHH196632 ERD196632 FAZ196632 FKV196632 FUR196632 GEN196632 GOJ196632 GYF196632 HIB196632 HRX196632 IBT196632 ILP196632 IVL196632 JFH196632 JPD196632 JYZ196632 KIV196632 KSR196632 LCN196632 LMJ196632 LWF196632 MGB196632 MPX196632 MZT196632 NJP196632 NTL196632 ODH196632 OND196632 OWZ196632 PGV196632 PQR196632 QAN196632 QKJ196632 QUF196632 REB196632 RNX196632 RXT196632 SHP196632 SRL196632 TBH196632 TLD196632 TUZ196632 UEV196632 UOR196632 UYN196632 VIJ196632 VSF196632 WCB196632 WLX196632 WVT196632 S262168 JH262168 TD262168 ACZ262168 AMV262168 AWR262168 BGN262168 BQJ262168 CAF262168 CKB262168 CTX262168 DDT262168 DNP262168 DXL262168 EHH262168 ERD262168 FAZ262168 FKV262168 FUR262168 GEN262168 GOJ262168 GYF262168 HIB262168 HRX262168 IBT262168 ILP262168 IVL262168 JFH262168 JPD262168 JYZ262168 KIV262168 KSR262168 LCN262168 LMJ262168 LWF262168 MGB262168 MPX262168 MZT262168 NJP262168 NTL262168 ODH262168 OND262168 OWZ262168 PGV262168 PQR262168 QAN262168 QKJ262168 QUF262168 REB262168 RNX262168 RXT262168 SHP262168 SRL262168 TBH262168 TLD262168 TUZ262168 UEV262168 UOR262168 UYN262168 VIJ262168 VSF262168 WCB262168 WLX262168 WVT262168 S327704 JH327704 TD327704 ACZ327704 AMV327704 AWR327704 BGN327704 BQJ327704 CAF327704 CKB327704 CTX327704 DDT327704 DNP327704 DXL327704 EHH327704 ERD327704 FAZ327704 FKV327704 FUR327704 GEN327704 GOJ327704 GYF327704 HIB327704 HRX327704 IBT327704 ILP327704 IVL327704 JFH327704 JPD327704 JYZ327704 KIV327704 KSR327704 LCN327704 LMJ327704 LWF327704 MGB327704 MPX327704 MZT327704 NJP327704 NTL327704 ODH327704 OND327704 OWZ327704 PGV327704 PQR327704 QAN327704 QKJ327704 QUF327704 REB327704 RNX327704 RXT327704 SHP327704 SRL327704 TBH327704 TLD327704 TUZ327704 UEV327704 UOR327704 UYN327704 VIJ327704 VSF327704 WCB327704 WLX327704 WVT327704 S393240 JH393240 TD393240 ACZ393240 AMV393240 AWR393240 BGN393240 BQJ393240 CAF393240 CKB393240 CTX393240 DDT393240 DNP393240 DXL393240 EHH393240 ERD393240 FAZ393240 FKV393240 FUR393240 GEN393240 GOJ393240 GYF393240 HIB393240 HRX393240 IBT393240 ILP393240 IVL393240 JFH393240 JPD393240 JYZ393240 KIV393240 KSR393240 LCN393240 LMJ393240 LWF393240 MGB393240 MPX393240 MZT393240 NJP393240 NTL393240 ODH393240 OND393240 OWZ393240 PGV393240 PQR393240 QAN393240 QKJ393240 QUF393240 REB393240 RNX393240 RXT393240 SHP393240 SRL393240 TBH393240 TLD393240 TUZ393240 UEV393240 UOR393240 UYN393240 VIJ393240 VSF393240 WCB393240 WLX393240 WVT393240 S458776 JH458776 TD458776 ACZ458776 AMV458776 AWR458776 BGN458776 BQJ458776 CAF458776 CKB458776 CTX458776 DDT458776 DNP458776 DXL458776 EHH458776 ERD458776 FAZ458776 FKV458776 FUR458776 GEN458776 GOJ458776 GYF458776 HIB458776 HRX458776 IBT458776 ILP458776 IVL458776 JFH458776 JPD458776 JYZ458776 KIV458776 KSR458776 LCN458776 LMJ458776 LWF458776 MGB458776 MPX458776 MZT458776 NJP458776 NTL458776 ODH458776 OND458776 OWZ458776 PGV458776 PQR458776 QAN458776 QKJ458776 QUF458776 REB458776 RNX458776 RXT458776 SHP458776 SRL458776 TBH458776 TLD458776 TUZ458776 UEV458776 UOR458776 UYN458776 VIJ458776 VSF458776 WCB458776 WLX458776 WVT458776 S524312 JH524312 TD524312 ACZ524312 AMV524312 AWR524312 BGN524312 BQJ524312 CAF524312 CKB524312 CTX524312 DDT524312 DNP524312 DXL524312 EHH524312 ERD524312 FAZ524312 FKV524312 FUR524312 GEN524312 GOJ524312 GYF524312 HIB524312 HRX524312 IBT524312 ILP524312 IVL524312 JFH524312 JPD524312 JYZ524312 KIV524312 KSR524312 LCN524312 LMJ524312 LWF524312 MGB524312 MPX524312 MZT524312 NJP524312 NTL524312 ODH524312 OND524312 OWZ524312 PGV524312 PQR524312 QAN524312 QKJ524312 QUF524312 REB524312 RNX524312 RXT524312 SHP524312 SRL524312 TBH524312 TLD524312 TUZ524312 UEV524312 UOR524312 UYN524312 VIJ524312 VSF524312 WCB524312 WLX524312 WVT524312 S589848 JH589848 TD589848 ACZ589848 AMV589848 AWR589848 BGN589848 BQJ589848 CAF589848 CKB589848 CTX589848 DDT589848 DNP589848 DXL589848 EHH589848 ERD589848 FAZ589848 FKV589848 FUR589848 GEN589848 GOJ589848 GYF589848 HIB589848 HRX589848 IBT589848 ILP589848 IVL589848 JFH589848 JPD589848 JYZ589848 KIV589848 KSR589848 LCN589848 LMJ589848 LWF589848 MGB589848 MPX589848 MZT589848 NJP589848 NTL589848 ODH589848 OND589848 OWZ589848 PGV589848 PQR589848 QAN589848 QKJ589848 QUF589848 REB589848 RNX589848 RXT589848 SHP589848 SRL589848 TBH589848 TLD589848 TUZ589848 UEV589848 UOR589848 UYN589848 VIJ589848 VSF589848 WCB589848 WLX589848 WVT589848 S655384 JH655384 TD655384 ACZ655384 AMV655384 AWR655384 BGN655384 BQJ655384 CAF655384 CKB655384 CTX655384 DDT655384 DNP655384 DXL655384 EHH655384 ERD655384 FAZ655384 FKV655384 FUR655384 GEN655384 GOJ655384 GYF655384 HIB655384 HRX655384 IBT655384 ILP655384 IVL655384 JFH655384 JPD655384 JYZ655384 KIV655384 KSR655384 LCN655384 LMJ655384 LWF655384 MGB655384 MPX655384 MZT655384 NJP655384 NTL655384 ODH655384 OND655384 OWZ655384 PGV655384 PQR655384 QAN655384 QKJ655384 QUF655384 REB655384 RNX655384 RXT655384 SHP655384 SRL655384 TBH655384 TLD655384 TUZ655384 UEV655384 UOR655384 UYN655384 VIJ655384 VSF655384 WCB655384 WLX655384 WVT655384 S720920 JH720920 TD720920 ACZ720920 AMV720920 AWR720920 BGN720920 BQJ720920 CAF720920 CKB720920 CTX720920 DDT720920 DNP720920 DXL720920 EHH720920 ERD720920 FAZ720920 FKV720920 FUR720920 GEN720920 GOJ720920 GYF720920 HIB720920 HRX720920 IBT720920 ILP720920 IVL720920 JFH720920 JPD720920 JYZ720920 KIV720920 KSR720920 LCN720920 LMJ720920 LWF720920 MGB720920 MPX720920 MZT720920 NJP720920 NTL720920 ODH720920 OND720920 OWZ720920 PGV720920 PQR720920 QAN720920 QKJ720920 QUF720920 REB720920 RNX720920 RXT720920 SHP720920 SRL720920 TBH720920 TLD720920 TUZ720920 UEV720920 UOR720920 UYN720920 VIJ720920 VSF720920 WCB720920 WLX720920 WVT720920 S786456 JH786456 TD786456 ACZ786456 AMV786456 AWR786456 BGN786456 BQJ786456 CAF786456 CKB786456 CTX786456 DDT786456 DNP786456 DXL786456 EHH786456 ERD786456 FAZ786456 FKV786456 FUR786456 GEN786456 GOJ786456 GYF786456 HIB786456 HRX786456 IBT786456 ILP786456 IVL786456 JFH786456 JPD786456 JYZ786456 KIV786456 KSR786456 LCN786456 LMJ786456 LWF786456 MGB786456 MPX786456 MZT786456 NJP786456 NTL786456 ODH786456 OND786456 OWZ786456 PGV786456 PQR786456 QAN786456 QKJ786456 QUF786456 REB786456 RNX786456 RXT786456 SHP786456 SRL786456 TBH786456 TLD786456 TUZ786456 UEV786456 UOR786456 UYN786456 VIJ786456 VSF786456 WCB786456 WLX786456 WVT786456 S851992 JH851992 TD851992 ACZ851992 AMV851992 AWR851992 BGN851992 BQJ851992 CAF851992 CKB851992 CTX851992 DDT851992 DNP851992 DXL851992 EHH851992 ERD851992 FAZ851992 FKV851992 FUR851992 GEN851992 GOJ851992 GYF851992 HIB851992 HRX851992 IBT851992 ILP851992 IVL851992 JFH851992 JPD851992 JYZ851992 KIV851992 KSR851992 LCN851992 LMJ851992 LWF851992 MGB851992 MPX851992 MZT851992 NJP851992 NTL851992 ODH851992 OND851992 OWZ851992 PGV851992 PQR851992 QAN851992 QKJ851992 QUF851992 REB851992 RNX851992 RXT851992 SHP851992 SRL851992 TBH851992 TLD851992 TUZ851992 UEV851992 UOR851992 UYN851992 VIJ851992 VSF851992 WCB851992 WLX851992 WVT851992 S917528 JH917528 TD917528 ACZ917528 AMV917528 AWR917528 BGN917528 BQJ917528 CAF917528 CKB917528 CTX917528 DDT917528 DNP917528 DXL917528 EHH917528 ERD917528 FAZ917528 FKV917528 FUR917528 GEN917528 GOJ917528 GYF917528 HIB917528 HRX917528 IBT917528 ILP917528 IVL917528 JFH917528 JPD917528 JYZ917528 KIV917528 KSR917528 LCN917528 LMJ917528 LWF917528 MGB917528 MPX917528 MZT917528 NJP917528 NTL917528 ODH917528 OND917528 OWZ917528 PGV917528 PQR917528 QAN917528 QKJ917528 QUF917528 REB917528 RNX917528 RXT917528 SHP917528 SRL917528 TBH917528 TLD917528 TUZ917528 UEV917528 UOR917528 UYN917528 VIJ917528 VSF917528 WCB917528 WLX917528 WVT917528 S983064 JH983064 TD983064 ACZ983064 AMV983064 AWR983064 BGN983064 BQJ983064 CAF983064 CKB983064 CTX983064 DDT983064 DNP983064 DXL983064 EHH983064 ERD983064 FAZ983064 FKV983064 FUR983064 GEN983064 GOJ983064 GYF983064 HIB983064 HRX983064 IBT983064 ILP983064 IVL983064 JFH983064 JPD983064 JYZ983064 KIV983064 KSR983064 LCN983064 LMJ983064 LWF983064 MGB983064 MPX983064 MZT983064 NJP983064 NTL983064 ODH983064 OND983064 OWZ983064 PGV983064 PQR983064 QAN983064 QKJ983064 QUF983064 REB983064 RNX983064 RXT983064 SHP983064 SRL983064 TBH983064 TLD983064 TUZ983064 UEV983064 UOR983064 UYN983064 VIJ983064 VSF983064 WCB983064 WLX983064 WVT983064 U262168 U327704 JJ65560 TF65560 ADB65560 AMX65560 AWT65560 BGP65560 BQL65560 CAH65560 CKD65560 CTZ65560 DDV65560 DNR65560 DXN65560 EHJ65560 ERF65560 FBB65560 FKX65560 FUT65560 GEP65560 GOL65560 GYH65560 HID65560 HRZ65560 IBV65560 ILR65560 IVN65560 JFJ65560 JPF65560 JZB65560 KIX65560 KST65560 LCP65560 LML65560 LWH65560 MGD65560 MPZ65560 MZV65560 NJR65560 NTN65560 ODJ65560 ONF65560 OXB65560 PGX65560 PQT65560 QAP65560 QKL65560 QUH65560 RED65560 RNZ65560 RXV65560 SHR65560 SRN65560 TBJ65560 TLF65560 TVB65560 UEX65560 UOT65560 UYP65560 VIL65560 VSH65560 WCD65560 WLZ65560 WVV65560 U393240 JJ131096 TF131096 ADB131096 AMX131096 AWT131096 BGP131096 BQL131096 CAH131096 CKD131096 CTZ131096 DDV131096 DNR131096 DXN131096 EHJ131096 ERF131096 FBB131096 FKX131096 FUT131096 GEP131096 GOL131096 GYH131096 HID131096 HRZ131096 IBV131096 ILR131096 IVN131096 JFJ131096 JPF131096 JZB131096 KIX131096 KST131096 LCP131096 LML131096 LWH131096 MGD131096 MPZ131096 MZV131096 NJR131096 NTN131096 ODJ131096 ONF131096 OXB131096 PGX131096 PQT131096 QAP131096 QKL131096 QUH131096 RED131096 RNZ131096 RXV131096 SHR131096 SRN131096 TBJ131096 TLF131096 TVB131096 UEX131096 UOT131096 UYP131096 VIL131096 VSH131096 WCD131096 WLZ131096 WVV131096 U458776 JJ196632 TF196632 ADB196632 AMX196632 AWT196632 BGP196632 BQL196632 CAH196632 CKD196632 CTZ196632 DDV196632 DNR196632 DXN196632 EHJ196632 ERF196632 FBB196632 FKX196632 FUT196632 GEP196632 GOL196632 GYH196632 HID196632 HRZ196632 IBV196632 ILR196632 IVN196632 JFJ196632 JPF196632 JZB196632 KIX196632 KST196632 LCP196632 LML196632 LWH196632 MGD196632 MPZ196632 MZV196632 NJR196632 NTN196632 ODJ196632 ONF196632 OXB196632 PGX196632 PQT196632 QAP196632 QKL196632 QUH196632 RED196632 RNZ196632 RXV196632 SHR196632 SRN196632 TBJ196632 TLF196632 TVB196632 UEX196632 UOT196632 UYP196632 VIL196632 VSH196632 WCD196632 WLZ196632 WVV196632 U524312 JJ262168 TF262168 ADB262168 AMX262168 AWT262168 BGP262168 BQL262168 CAH262168 CKD262168 CTZ262168 DDV262168 DNR262168 DXN262168 EHJ262168 ERF262168 FBB262168 FKX262168 FUT262168 GEP262168 GOL262168 GYH262168 HID262168 HRZ262168 IBV262168 ILR262168 IVN262168 JFJ262168 JPF262168 JZB262168 KIX262168 KST262168 LCP262168 LML262168 LWH262168 MGD262168 MPZ262168 MZV262168 NJR262168 NTN262168 ODJ262168 ONF262168 OXB262168 PGX262168 PQT262168 QAP262168 QKL262168 QUH262168 RED262168 RNZ262168 RXV262168 SHR262168 SRN262168 TBJ262168 TLF262168 TVB262168 UEX262168 UOT262168 UYP262168 VIL262168 VSH262168 WCD262168 WLZ262168 WVV262168 U589848 JJ327704 TF327704 ADB327704 AMX327704 AWT327704 BGP327704 BQL327704 CAH327704 CKD327704 CTZ327704 DDV327704 DNR327704 DXN327704 EHJ327704 ERF327704 FBB327704 FKX327704 FUT327704 GEP327704 GOL327704 GYH327704 HID327704 HRZ327704 IBV327704 ILR327704 IVN327704 JFJ327704 JPF327704 JZB327704 KIX327704 KST327704 LCP327704 LML327704 LWH327704 MGD327704 MPZ327704 MZV327704 NJR327704 NTN327704 ODJ327704 ONF327704 OXB327704 PGX327704 PQT327704 QAP327704 QKL327704 QUH327704 RED327704 RNZ327704 RXV327704 SHR327704 SRN327704 TBJ327704 TLF327704 TVB327704 UEX327704 UOT327704 UYP327704 VIL327704 VSH327704 WCD327704 WLZ327704 WVV327704 U655384 JJ393240 TF393240 ADB393240 AMX393240 AWT393240 BGP393240 BQL393240 CAH393240 CKD393240 CTZ393240 DDV393240 DNR393240 DXN393240 EHJ393240 ERF393240 FBB393240 FKX393240 FUT393240 GEP393240 GOL393240 GYH393240 HID393240 HRZ393240 IBV393240 ILR393240 IVN393240 JFJ393240 JPF393240 JZB393240 KIX393240 KST393240 LCP393240 LML393240 LWH393240 MGD393240 MPZ393240 MZV393240 NJR393240 NTN393240 ODJ393240 ONF393240 OXB393240 PGX393240 PQT393240 QAP393240 QKL393240 QUH393240 RED393240 RNZ393240 RXV393240 SHR393240 SRN393240 TBJ393240 TLF393240 TVB393240 UEX393240 UOT393240 UYP393240 VIL393240 VSH393240 WCD393240 WLZ393240 WVV393240 U720920 JJ458776 TF458776 ADB458776 AMX458776 AWT458776 BGP458776 BQL458776 CAH458776 CKD458776 CTZ458776 DDV458776 DNR458776 DXN458776 EHJ458776 ERF458776 FBB458776 FKX458776 FUT458776 GEP458776 GOL458776 GYH458776 HID458776 HRZ458776 IBV458776 ILR458776 IVN458776 JFJ458776 JPF458776 JZB458776 KIX458776 KST458776 LCP458776 LML458776 LWH458776 MGD458776 MPZ458776 MZV458776 NJR458776 NTN458776 ODJ458776 ONF458776 OXB458776 PGX458776 PQT458776 QAP458776 QKL458776 QUH458776 RED458776 RNZ458776 RXV458776 SHR458776 SRN458776 TBJ458776 TLF458776 TVB458776 UEX458776 UOT458776 UYP458776 VIL458776 VSH458776 WCD458776 WLZ458776 WVV458776 U786456 JJ524312 TF524312 ADB524312 AMX524312 AWT524312 BGP524312 BQL524312 CAH524312 CKD524312 CTZ524312 DDV524312 DNR524312 DXN524312 EHJ524312 ERF524312 FBB524312 FKX524312 FUT524312 GEP524312 GOL524312 GYH524312 HID524312 HRZ524312 IBV524312 ILR524312 IVN524312 JFJ524312 JPF524312 JZB524312 KIX524312 KST524312 LCP524312 LML524312 LWH524312 MGD524312 MPZ524312 MZV524312 NJR524312 NTN524312 ODJ524312 ONF524312 OXB524312 PGX524312 PQT524312 QAP524312 QKL524312 QUH524312 RED524312 RNZ524312 RXV524312 SHR524312 SRN524312 TBJ524312 TLF524312 TVB524312 UEX524312 UOT524312 UYP524312 VIL524312 VSH524312 WCD524312 WLZ524312 WVV524312 U851992 JJ589848 TF589848 ADB589848 AMX589848 AWT589848 BGP589848 BQL589848 CAH589848 CKD589848 CTZ589848 DDV589848 DNR589848 DXN589848 EHJ589848 ERF589848 FBB589848 FKX589848 FUT589848 GEP589848 GOL589848 GYH589848 HID589848 HRZ589848 IBV589848 ILR589848 IVN589848 JFJ589848 JPF589848 JZB589848 KIX589848 KST589848 LCP589848 LML589848 LWH589848 MGD589848 MPZ589848 MZV589848 NJR589848 NTN589848 ODJ589848 ONF589848 OXB589848 PGX589848 PQT589848 QAP589848 QKL589848 QUH589848 RED589848 RNZ589848 RXV589848 SHR589848 SRN589848 TBJ589848 TLF589848 TVB589848 UEX589848 UOT589848 UYP589848 VIL589848 VSH589848 WCD589848 WLZ589848 WVV589848 U917528 JJ655384 TF655384 ADB655384 AMX655384 AWT655384 BGP655384 BQL655384 CAH655384 CKD655384 CTZ655384 DDV655384 DNR655384 DXN655384 EHJ655384 ERF655384 FBB655384 FKX655384 FUT655384 GEP655384 GOL655384 GYH655384 HID655384 HRZ655384 IBV655384 ILR655384 IVN655384 JFJ655384 JPF655384 JZB655384 KIX655384 KST655384 LCP655384 LML655384 LWH655384 MGD655384 MPZ655384 MZV655384 NJR655384 NTN655384 ODJ655384 ONF655384 OXB655384 PGX655384 PQT655384 QAP655384 QKL655384 QUH655384 RED655384 RNZ655384 RXV655384 SHR655384 SRN655384 TBJ655384 TLF655384 TVB655384 UEX655384 UOT655384 UYP655384 VIL655384 VSH655384 WCD655384 WLZ655384 WVV655384 U983064 JJ720920 TF720920 ADB720920 AMX720920 AWT720920 BGP720920 BQL720920 CAH720920 CKD720920 CTZ720920 DDV720920 DNR720920 DXN720920 EHJ720920 ERF720920 FBB720920 FKX720920 FUT720920 GEP720920 GOL720920 GYH720920 HID720920 HRZ720920 IBV720920 ILR720920 IVN720920 JFJ720920 JPF720920 JZB720920 KIX720920 KST720920 LCP720920 LML720920 LWH720920 MGD720920 MPZ720920 MZV720920 NJR720920 NTN720920 ODJ720920 ONF720920 OXB720920 PGX720920 PQT720920 QAP720920 QKL720920 QUH720920 RED720920 RNZ720920 RXV720920 SHR720920 SRN720920 TBJ720920 TLF720920 TVB720920 UEX720920 UOT720920 UYP720920 VIL720920 VSH720920 WCD720920 WLZ720920 WVV720920 U65560 JJ786456 TF786456 ADB786456 AMX786456 AWT786456 BGP786456 BQL786456 CAH786456 CKD786456 CTZ786456 DDV786456 DNR786456 DXN786456 EHJ786456 ERF786456 FBB786456 FKX786456 FUT786456 GEP786456 GOL786456 GYH786456 HID786456 HRZ786456 IBV786456 ILR786456 IVN786456 JFJ786456 JPF786456 JZB786456 KIX786456 KST786456 LCP786456 LML786456 LWH786456 MGD786456 MPZ786456 MZV786456 NJR786456 NTN786456 ODJ786456 ONF786456 OXB786456 PGX786456 PQT786456 QAP786456 QKL786456 QUH786456 RED786456 RNZ786456 RXV786456 SHR786456 SRN786456 TBJ786456 TLF786456 TVB786456 UEX786456 UOT786456 UYP786456 VIL786456 VSH786456 WCD786456 WLZ786456 WVV786456 U131096 JJ851992 TF851992 ADB851992 AMX851992 AWT851992 BGP851992 BQL851992 CAH851992 CKD851992 CTZ851992 DDV851992 DNR851992 DXN851992 EHJ851992 ERF851992 FBB851992 FKX851992 FUT851992 GEP851992 GOL851992 GYH851992 HID851992 HRZ851992 IBV851992 ILR851992 IVN851992 JFJ851992 JPF851992 JZB851992 KIX851992 KST851992 LCP851992 LML851992 LWH851992 MGD851992 MPZ851992 MZV851992 NJR851992 NTN851992 ODJ851992 ONF851992 OXB851992 PGX851992 PQT851992 QAP851992 QKL851992 QUH851992 RED851992 RNZ851992 RXV851992 SHR851992 SRN851992 TBJ851992 TLF851992 TVB851992 UEX851992 UOT851992 UYP851992 VIL851992 VSH851992 WCD851992 WLZ851992 WVV851992 JJ917528 TF917528 ADB917528 AMX917528 AWT917528 BGP917528 BQL917528 CAH917528 CKD917528 CTZ917528 DDV917528 DNR917528 DXN917528 EHJ917528 ERF917528 FBB917528 FKX917528 FUT917528 GEP917528 GOL917528 GYH917528 HID917528 HRZ917528 IBV917528 ILR917528 IVN917528 JFJ917528 JPF917528 JZB917528 KIX917528 KST917528 LCP917528 LML917528 LWH917528 MGD917528 MPZ917528 MZV917528 NJR917528 NTN917528 ODJ917528 ONF917528 OXB917528 PGX917528 PQT917528 QAP917528 QKL917528 QUH917528 RED917528 RNZ917528 RXV917528 SHR917528 SRN917528 TBJ917528 TLF917528 TVB917528 UEX917528 UOT917528 UYP917528 VIL917528 VSH917528 WCD917528 WLZ917528 WVV917528 WVV983064 JJ983064 TF983064 ADB983064 AMX983064 AWT983064 BGP983064 BQL983064 CAH983064 CKD983064 CTZ983064 DDV983064 DNR983064 DXN983064 EHJ983064 ERF983064 FBB983064 FKX983064 FUT983064 GEP983064 GOL983064 GYH983064 HID983064 HRZ983064 IBV983064 ILR983064 IVN983064 JFJ983064 JPF983064 JZB983064 KIX983064 KST983064 LCP983064 LML983064 LWH983064 MGD983064 MPZ983064 MZV983064 NJR983064 NTN983064 ODJ983064 ONF983064 OXB983064 PGX983064 PQT983064 QAP983064 QKL983064 QUH983064 RED983064 RNZ983064 RXV983064 SHR983064 SRN983064 TBJ983064 TLF983064 TVB983064 UEX983064 UOT983064 UYP983064 VIL983064 VSH983064 WCD983064 WLZ983064 JH24 S24 WVV24 WLZ24 WCD24 VSH24 VIL24 UYP24 UOT24 UEX24 TVB24 TLF24 TBJ24 SRN24 SHR24 RXV24 RNZ24 RED24 QUH24 QKL24 QAP24 PQT24 PGX24 OXB24 ONF24 ODJ24 NTN24 NJR24 MZV24 MPZ24 MGD24 LWH24 LML24 LCP24 KST24 KIX24 JZB24 JPF24 JFJ24 IVN24 ILR24 IBV24 HRZ24 HID24 GYH24 GOL24 GEP24 FUT24 FKX24 FBB24 ERF24 EHJ24 DXN24 DNR24 DDV24 CTZ24 CKD24 CAH24 BQL24 BGP24 AWT24 AMX24 ADB24 TF24 TD24 JJ24 WVT24 WLX24 WCB24 VSF24 VIJ24 UYN24 UOR24 UEV24 TUZ24 TLD24 TBH24 SRL24 SHP24 RXT24 RNX24 REB24 QUF24 QKJ24 QAN24 PQR24 PGV24 OWZ24 OND24 ODH24 NTL24 NJP24 MZT24 MPX24 MGB24 LWF24 LMJ24 LCN24 KSR24 KIV24 JYZ24 JPD24 JFH24 IVL24 ILP24 IBT24 HRX24 HIB24 GYF24 GOJ24 GEN24 FUR24 FKV24 FAZ24 ERD24 EHH24 DXL24 DNP24 DDT24 CTX24 CKB24 CAF24 BQJ24 BGN24 AWR24 AMV24 ACZ24 U196632 U24"/>
    <dataValidation allowBlank="1" promptTitle="checkPeriodRange" sqref="Q25 JF25 TB25 ACX25 AMT25 AWP25 BGL25 BQH25 CAD25 CJZ25 CTV25 DDR25 DNN25 DXJ25 EHF25 ERB25 FAX25 FKT25 FUP25 GEL25 GOH25 GYD25 HHZ25 HRV25 IBR25 ILN25 IVJ25 JFF25 JPB25 JYX25 KIT25 KSP25 LCL25 LMH25 LWD25 MFZ25 MPV25 MZR25 NJN25 NTJ25 ODF25 ONB25 OWX25 PGT25 PQP25 QAL25 QKH25 QUD25 RDZ25 RNV25 RXR25 SHN25 SRJ25 TBF25 TLB25 TUX25 UET25 UOP25 UYL25 VIH25 VSD25 WBZ25 WLV25 WVR25 Q65561 JF65561 TB65561 ACX65561 AMT65561 AWP65561 BGL65561 BQH65561 CAD65561 CJZ65561 CTV65561 DDR65561 DNN65561 DXJ65561 EHF65561 ERB65561 FAX65561 FKT65561 FUP65561 GEL65561 GOH65561 GYD65561 HHZ65561 HRV65561 IBR65561 ILN65561 IVJ65561 JFF65561 JPB65561 JYX65561 KIT65561 KSP65561 LCL65561 LMH65561 LWD65561 MFZ65561 MPV65561 MZR65561 NJN65561 NTJ65561 ODF65561 ONB65561 OWX65561 PGT65561 PQP65561 QAL65561 QKH65561 QUD65561 RDZ65561 RNV65561 RXR65561 SHN65561 SRJ65561 TBF65561 TLB65561 TUX65561 UET65561 UOP65561 UYL65561 VIH65561 VSD65561 WBZ65561 WLV65561 WVR65561 Q131097 JF131097 TB131097 ACX131097 AMT131097 AWP131097 BGL131097 BQH131097 CAD131097 CJZ131097 CTV131097 DDR131097 DNN131097 DXJ131097 EHF131097 ERB131097 FAX131097 FKT131097 FUP131097 GEL131097 GOH131097 GYD131097 HHZ131097 HRV131097 IBR131097 ILN131097 IVJ131097 JFF131097 JPB131097 JYX131097 KIT131097 KSP131097 LCL131097 LMH131097 LWD131097 MFZ131097 MPV131097 MZR131097 NJN131097 NTJ131097 ODF131097 ONB131097 OWX131097 PGT131097 PQP131097 QAL131097 QKH131097 QUD131097 RDZ131097 RNV131097 RXR131097 SHN131097 SRJ131097 TBF131097 TLB131097 TUX131097 UET131097 UOP131097 UYL131097 VIH131097 VSD131097 WBZ131097 WLV131097 WVR131097 Q196633 JF196633 TB196633 ACX196633 AMT196633 AWP196633 BGL196633 BQH196633 CAD196633 CJZ196633 CTV196633 DDR196633 DNN196633 DXJ196633 EHF196633 ERB196633 FAX196633 FKT196633 FUP196633 GEL196633 GOH196633 GYD196633 HHZ196633 HRV196633 IBR196633 ILN196633 IVJ196633 JFF196633 JPB196633 JYX196633 KIT196633 KSP196633 LCL196633 LMH196633 LWD196633 MFZ196633 MPV196633 MZR196633 NJN196633 NTJ196633 ODF196633 ONB196633 OWX196633 PGT196633 PQP196633 QAL196633 QKH196633 QUD196633 RDZ196633 RNV196633 RXR196633 SHN196633 SRJ196633 TBF196633 TLB196633 TUX196633 UET196633 UOP196633 UYL196633 VIH196633 VSD196633 WBZ196633 WLV196633 WVR196633 Q262169 JF262169 TB262169 ACX262169 AMT262169 AWP262169 BGL262169 BQH262169 CAD262169 CJZ262169 CTV262169 DDR262169 DNN262169 DXJ262169 EHF262169 ERB262169 FAX262169 FKT262169 FUP262169 GEL262169 GOH262169 GYD262169 HHZ262169 HRV262169 IBR262169 ILN262169 IVJ262169 JFF262169 JPB262169 JYX262169 KIT262169 KSP262169 LCL262169 LMH262169 LWD262169 MFZ262169 MPV262169 MZR262169 NJN262169 NTJ262169 ODF262169 ONB262169 OWX262169 PGT262169 PQP262169 QAL262169 QKH262169 QUD262169 RDZ262169 RNV262169 RXR262169 SHN262169 SRJ262169 TBF262169 TLB262169 TUX262169 UET262169 UOP262169 UYL262169 VIH262169 VSD262169 WBZ262169 WLV262169 WVR262169 Q327705 JF327705 TB327705 ACX327705 AMT327705 AWP327705 BGL327705 BQH327705 CAD327705 CJZ327705 CTV327705 DDR327705 DNN327705 DXJ327705 EHF327705 ERB327705 FAX327705 FKT327705 FUP327705 GEL327705 GOH327705 GYD327705 HHZ327705 HRV327705 IBR327705 ILN327705 IVJ327705 JFF327705 JPB327705 JYX327705 KIT327705 KSP327705 LCL327705 LMH327705 LWD327705 MFZ327705 MPV327705 MZR327705 NJN327705 NTJ327705 ODF327705 ONB327705 OWX327705 PGT327705 PQP327705 QAL327705 QKH327705 QUD327705 RDZ327705 RNV327705 RXR327705 SHN327705 SRJ327705 TBF327705 TLB327705 TUX327705 UET327705 UOP327705 UYL327705 VIH327705 VSD327705 WBZ327705 WLV327705 WVR327705 Q393241 JF393241 TB393241 ACX393241 AMT393241 AWP393241 BGL393241 BQH393241 CAD393241 CJZ393241 CTV393241 DDR393241 DNN393241 DXJ393241 EHF393241 ERB393241 FAX393241 FKT393241 FUP393241 GEL393241 GOH393241 GYD393241 HHZ393241 HRV393241 IBR393241 ILN393241 IVJ393241 JFF393241 JPB393241 JYX393241 KIT393241 KSP393241 LCL393241 LMH393241 LWD393241 MFZ393241 MPV393241 MZR393241 NJN393241 NTJ393241 ODF393241 ONB393241 OWX393241 PGT393241 PQP393241 QAL393241 QKH393241 QUD393241 RDZ393241 RNV393241 RXR393241 SHN393241 SRJ393241 TBF393241 TLB393241 TUX393241 UET393241 UOP393241 UYL393241 VIH393241 VSD393241 WBZ393241 WLV393241 WVR393241 Q458777 JF458777 TB458777 ACX458777 AMT458777 AWP458777 BGL458777 BQH458777 CAD458777 CJZ458777 CTV458777 DDR458777 DNN458777 DXJ458777 EHF458777 ERB458777 FAX458777 FKT458777 FUP458777 GEL458777 GOH458777 GYD458777 HHZ458777 HRV458777 IBR458777 ILN458777 IVJ458777 JFF458777 JPB458777 JYX458777 KIT458777 KSP458777 LCL458777 LMH458777 LWD458777 MFZ458777 MPV458777 MZR458777 NJN458777 NTJ458777 ODF458777 ONB458777 OWX458777 PGT458777 PQP458777 QAL458777 QKH458777 QUD458777 RDZ458777 RNV458777 RXR458777 SHN458777 SRJ458777 TBF458777 TLB458777 TUX458777 UET458777 UOP458777 UYL458777 VIH458777 VSD458777 WBZ458777 WLV458777 WVR458777 Q524313 JF524313 TB524313 ACX524313 AMT524313 AWP524313 BGL524313 BQH524313 CAD524313 CJZ524313 CTV524313 DDR524313 DNN524313 DXJ524313 EHF524313 ERB524313 FAX524313 FKT524313 FUP524313 GEL524313 GOH524313 GYD524313 HHZ524313 HRV524313 IBR524313 ILN524313 IVJ524313 JFF524313 JPB524313 JYX524313 KIT524313 KSP524313 LCL524313 LMH524313 LWD524313 MFZ524313 MPV524313 MZR524313 NJN524313 NTJ524313 ODF524313 ONB524313 OWX524313 PGT524313 PQP524313 QAL524313 QKH524313 QUD524313 RDZ524313 RNV524313 RXR524313 SHN524313 SRJ524313 TBF524313 TLB524313 TUX524313 UET524313 UOP524313 UYL524313 VIH524313 VSD524313 WBZ524313 WLV524313 WVR524313 Q589849 JF589849 TB589849 ACX589849 AMT589849 AWP589849 BGL589849 BQH589849 CAD589849 CJZ589849 CTV589849 DDR589849 DNN589849 DXJ589849 EHF589849 ERB589849 FAX589849 FKT589849 FUP589849 GEL589849 GOH589849 GYD589849 HHZ589849 HRV589849 IBR589849 ILN589849 IVJ589849 JFF589849 JPB589849 JYX589849 KIT589849 KSP589849 LCL589849 LMH589849 LWD589849 MFZ589849 MPV589849 MZR589849 NJN589849 NTJ589849 ODF589849 ONB589849 OWX589849 PGT589849 PQP589849 QAL589849 QKH589849 QUD589849 RDZ589849 RNV589849 RXR589849 SHN589849 SRJ589849 TBF589849 TLB589849 TUX589849 UET589849 UOP589849 UYL589849 VIH589849 VSD589849 WBZ589849 WLV589849 WVR589849 Q655385 JF655385 TB655385 ACX655385 AMT655385 AWP655385 BGL655385 BQH655385 CAD655385 CJZ655385 CTV655385 DDR655385 DNN655385 DXJ655385 EHF655385 ERB655385 FAX655385 FKT655385 FUP655385 GEL655385 GOH655385 GYD655385 HHZ655385 HRV655385 IBR655385 ILN655385 IVJ655385 JFF655385 JPB655385 JYX655385 KIT655385 KSP655385 LCL655385 LMH655385 LWD655385 MFZ655385 MPV655385 MZR655385 NJN655385 NTJ655385 ODF655385 ONB655385 OWX655385 PGT655385 PQP655385 QAL655385 QKH655385 QUD655385 RDZ655385 RNV655385 RXR655385 SHN655385 SRJ655385 TBF655385 TLB655385 TUX655385 UET655385 UOP655385 UYL655385 VIH655385 VSD655385 WBZ655385 WLV655385 WVR655385 Q720921 JF720921 TB720921 ACX720921 AMT720921 AWP720921 BGL720921 BQH720921 CAD720921 CJZ720921 CTV720921 DDR720921 DNN720921 DXJ720921 EHF720921 ERB720921 FAX720921 FKT720921 FUP720921 GEL720921 GOH720921 GYD720921 HHZ720921 HRV720921 IBR720921 ILN720921 IVJ720921 JFF720921 JPB720921 JYX720921 KIT720921 KSP720921 LCL720921 LMH720921 LWD720921 MFZ720921 MPV720921 MZR720921 NJN720921 NTJ720921 ODF720921 ONB720921 OWX720921 PGT720921 PQP720921 QAL720921 QKH720921 QUD720921 RDZ720921 RNV720921 RXR720921 SHN720921 SRJ720921 TBF720921 TLB720921 TUX720921 UET720921 UOP720921 UYL720921 VIH720921 VSD720921 WBZ720921 WLV720921 WVR720921 Q786457 JF786457 TB786457 ACX786457 AMT786457 AWP786457 BGL786457 BQH786457 CAD786457 CJZ786457 CTV786457 DDR786457 DNN786457 DXJ786457 EHF786457 ERB786457 FAX786457 FKT786457 FUP786457 GEL786457 GOH786457 GYD786457 HHZ786457 HRV786457 IBR786457 ILN786457 IVJ786457 JFF786457 JPB786457 JYX786457 KIT786457 KSP786457 LCL786457 LMH786457 LWD786457 MFZ786457 MPV786457 MZR786457 NJN786457 NTJ786457 ODF786457 ONB786457 OWX786457 PGT786457 PQP786457 QAL786457 QKH786457 QUD786457 RDZ786457 RNV786457 RXR786457 SHN786457 SRJ786457 TBF786457 TLB786457 TUX786457 UET786457 UOP786457 UYL786457 VIH786457 VSD786457 WBZ786457 WLV786457 WVR786457 Q851993 JF851993 TB851993 ACX851993 AMT851993 AWP851993 BGL851993 BQH851993 CAD851993 CJZ851993 CTV851993 DDR851993 DNN851993 DXJ851993 EHF851993 ERB851993 FAX851993 FKT851993 FUP851993 GEL851993 GOH851993 GYD851993 HHZ851993 HRV851993 IBR851993 ILN851993 IVJ851993 JFF851993 JPB851993 JYX851993 KIT851993 KSP851993 LCL851993 LMH851993 LWD851993 MFZ851993 MPV851993 MZR851993 NJN851993 NTJ851993 ODF851993 ONB851993 OWX851993 PGT851993 PQP851993 QAL851993 QKH851993 QUD851993 RDZ851993 RNV851993 RXR851993 SHN851993 SRJ851993 TBF851993 TLB851993 TUX851993 UET851993 UOP851993 UYL851993 VIH851993 VSD851993 WBZ851993 WLV851993 WVR851993 Q917529 JF917529 TB917529 ACX917529 AMT917529 AWP917529 BGL917529 BQH917529 CAD917529 CJZ917529 CTV917529 DDR917529 DNN917529 DXJ917529 EHF917529 ERB917529 FAX917529 FKT917529 FUP917529 GEL917529 GOH917529 GYD917529 HHZ917529 HRV917529 IBR917529 ILN917529 IVJ917529 JFF917529 JPB917529 JYX917529 KIT917529 KSP917529 LCL917529 LMH917529 LWD917529 MFZ917529 MPV917529 MZR917529 NJN917529 NTJ917529 ODF917529 ONB917529 OWX917529 PGT917529 PQP917529 QAL917529 QKH917529 QUD917529 RDZ917529 RNV917529 RXR917529 SHN917529 SRJ917529 TBF917529 TLB917529 TUX917529 UET917529 UOP917529 UYL917529 VIH917529 VSD917529 WBZ917529 WLV917529 WVR917529 Q983065 JF983065 TB983065 ACX983065 AMT983065 AWP983065 BGL983065 BQH983065 CAD983065 CJZ983065 CTV983065 DDR983065 DNN983065 DXJ983065 EHF983065 ERB983065 FAX983065 FKT983065 FUP983065 GEL983065 GOH983065 GYD983065 HHZ983065 HRV983065 IBR983065 ILN983065 IVJ983065 JFF983065 JPB983065 JYX983065 KIT983065 KSP983065 LCL983065 LMH983065 LWD983065 MFZ983065 MPV983065 MZR983065 NJN983065 NTJ983065 ODF983065 ONB983065 OWX983065 PGT983065 PQP983065 QAL983065 QKH983065 QUD983065 RDZ983065 RNV983065 RXR983065 SHN983065 SRJ983065 TBF983065 TLB983065 TUX983065 UET983065 UOP983065 UYL983065 VIH983065 VSD983065 WBZ983065 WLV983065 WVR983065"/>
    <dataValidation allowBlank="1" sqref="WVM983066:WVX983072 JA65562:JL65568 SW65562:TH65568 ACS65562:ADD65568 AMO65562:AMZ65568 AWK65562:AWV65568 BGG65562:BGR65568 BQC65562:BQN65568 BZY65562:CAJ65568 CJU65562:CKF65568 CTQ65562:CUB65568 DDM65562:DDX65568 DNI65562:DNT65568 DXE65562:DXP65568 EHA65562:EHL65568 EQW65562:ERH65568 FAS65562:FBD65568 FKO65562:FKZ65568 FUK65562:FUV65568 GEG65562:GER65568 GOC65562:GON65568 GXY65562:GYJ65568 HHU65562:HIF65568 HRQ65562:HSB65568 IBM65562:IBX65568 ILI65562:ILT65568 IVE65562:IVP65568 JFA65562:JFL65568 JOW65562:JPH65568 JYS65562:JZD65568 KIO65562:KIZ65568 KSK65562:KSV65568 LCG65562:LCR65568 LMC65562:LMN65568 LVY65562:LWJ65568 MFU65562:MGF65568 MPQ65562:MQB65568 MZM65562:MZX65568 NJI65562:NJT65568 NTE65562:NTP65568 ODA65562:ODL65568 OMW65562:ONH65568 OWS65562:OXD65568 PGO65562:PGZ65568 PQK65562:PQV65568 QAG65562:QAR65568 QKC65562:QKN65568 QTY65562:QUJ65568 RDU65562:REF65568 RNQ65562:ROB65568 RXM65562:RXX65568 SHI65562:SHT65568 SRE65562:SRP65568 TBA65562:TBL65568 TKW65562:TLH65568 TUS65562:TVD65568 UEO65562:UEZ65568 UOK65562:UOV65568 UYG65562:UYR65568 VIC65562:VIN65568 VRY65562:VSJ65568 WBU65562:WCF65568 WLQ65562:WMB65568 WVM65562:WVX65568 JA131098:JL131104 SW131098:TH131104 ACS131098:ADD131104 AMO131098:AMZ131104 AWK131098:AWV131104 BGG131098:BGR131104 BQC131098:BQN131104 BZY131098:CAJ131104 CJU131098:CKF131104 CTQ131098:CUB131104 DDM131098:DDX131104 DNI131098:DNT131104 DXE131098:DXP131104 EHA131098:EHL131104 EQW131098:ERH131104 FAS131098:FBD131104 FKO131098:FKZ131104 FUK131098:FUV131104 GEG131098:GER131104 GOC131098:GON131104 GXY131098:GYJ131104 HHU131098:HIF131104 HRQ131098:HSB131104 IBM131098:IBX131104 ILI131098:ILT131104 IVE131098:IVP131104 JFA131098:JFL131104 JOW131098:JPH131104 JYS131098:JZD131104 KIO131098:KIZ131104 KSK131098:KSV131104 LCG131098:LCR131104 LMC131098:LMN131104 LVY131098:LWJ131104 MFU131098:MGF131104 MPQ131098:MQB131104 MZM131098:MZX131104 NJI131098:NJT131104 NTE131098:NTP131104 ODA131098:ODL131104 OMW131098:ONH131104 OWS131098:OXD131104 PGO131098:PGZ131104 PQK131098:PQV131104 QAG131098:QAR131104 QKC131098:QKN131104 QTY131098:QUJ131104 RDU131098:REF131104 RNQ131098:ROB131104 RXM131098:RXX131104 SHI131098:SHT131104 SRE131098:SRP131104 TBA131098:TBL131104 TKW131098:TLH131104 TUS131098:TVD131104 UEO131098:UEZ131104 UOK131098:UOV131104 UYG131098:UYR131104 VIC131098:VIN131104 VRY131098:VSJ131104 WBU131098:WCF131104 WLQ131098:WMB131104 WVM131098:WVX131104 JA196634:JL196640 SW196634:TH196640 ACS196634:ADD196640 AMO196634:AMZ196640 AWK196634:AWV196640 BGG196634:BGR196640 BQC196634:BQN196640 BZY196634:CAJ196640 CJU196634:CKF196640 CTQ196634:CUB196640 DDM196634:DDX196640 DNI196634:DNT196640 DXE196634:DXP196640 EHA196634:EHL196640 EQW196634:ERH196640 FAS196634:FBD196640 FKO196634:FKZ196640 FUK196634:FUV196640 GEG196634:GER196640 GOC196634:GON196640 GXY196634:GYJ196640 HHU196634:HIF196640 HRQ196634:HSB196640 IBM196634:IBX196640 ILI196634:ILT196640 IVE196634:IVP196640 JFA196634:JFL196640 JOW196634:JPH196640 JYS196634:JZD196640 KIO196634:KIZ196640 KSK196634:KSV196640 LCG196634:LCR196640 LMC196634:LMN196640 LVY196634:LWJ196640 MFU196634:MGF196640 MPQ196634:MQB196640 MZM196634:MZX196640 NJI196634:NJT196640 NTE196634:NTP196640 ODA196634:ODL196640 OMW196634:ONH196640 OWS196634:OXD196640 PGO196634:PGZ196640 PQK196634:PQV196640 QAG196634:QAR196640 QKC196634:QKN196640 QTY196634:QUJ196640 RDU196634:REF196640 RNQ196634:ROB196640 RXM196634:RXX196640 SHI196634:SHT196640 SRE196634:SRP196640 TBA196634:TBL196640 TKW196634:TLH196640 TUS196634:TVD196640 UEO196634:UEZ196640 UOK196634:UOV196640 UYG196634:UYR196640 VIC196634:VIN196640 VRY196634:VSJ196640 WBU196634:WCF196640 WLQ196634:WMB196640 WVM196634:WVX196640 JA262170:JL262176 SW262170:TH262176 ACS262170:ADD262176 AMO262170:AMZ262176 AWK262170:AWV262176 BGG262170:BGR262176 BQC262170:BQN262176 BZY262170:CAJ262176 CJU262170:CKF262176 CTQ262170:CUB262176 DDM262170:DDX262176 DNI262170:DNT262176 DXE262170:DXP262176 EHA262170:EHL262176 EQW262170:ERH262176 FAS262170:FBD262176 FKO262170:FKZ262176 FUK262170:FUV262176 GEG262170:GER262176 GOC262170:GON262176 GXY262170:GYJ262176 HHU262170:HIF262176 HRQ262170:HSB262176 IBM262170:IBX262176 ILI262170:ILT262176 IVE262170:IVP262176 JFA262170:JFL262176 JOW262170:JPH262176 JYS262170:JZD262176 KIO262170:KIZ262176 KSK262170:KSV262176 LCG262170:LCR262176 LMC262170:LMN262176 LVY262170:LWJ262176 MFU262170:MGF262176 MPQ262170:MQB262176 MZM262170:MZX262176 NJI262170:NJT262176 NTE262170:NTP262176 ODA262170:ODL262176 OMW262170:ONH262176 OWS262170:OXD262176 PGO262170:PGZ262176 PQK262170:PQV262176 QAG262170:QAR262176 QKC262170:QKN262176 QTY262170:QUJ262176 RDU262170:REF262176 RNQ262170:ROB262176 RXM262170:RXX262176 SHI262170:SHT262176 SRE262170:SRP262176 TBA262170:TBL262176 TKW262170:TLH262176 TUS262170:TVD262176 UEO262170:UEZ262176 UOK262170:UOV262176 UYG262170:UYR262176 VIC262170:VIN262176 VRY262170:VSJ262176 WBU262170:WCF262176 WLQ262170:WMB262176 WVM262170:WVX262176 JA327706:JL327712 SW327706:TH327712 ACS327706:ADD327712 AMO327706:AMZ327712 AWK327706:AWV327712 BGG327706:BGR327712 BQC327706:BQN327712 BZY327706:CAJ327712 CJU327706:CKF327712 CTQ327706:CUB327712 DDM327706:DDX327712 DNI327706:DNT327712 DXE327706:DXP327712 EHA327706:EHL327712 EQW327706:ERH327712 FAS327706:FBD327712 FKO327706:FKZ327712 FUK327706:FUV327712 GEG327706:GER327712 GOC327706:GON327712 GXY327706:GYJ327712 HHU327706:HIF327712 HRQ327706:HSB327712 IBM327706:IBX327712 ILI327706:ILT327712 IVE327706:IVP327712 JFA327706:JFL327712 JOW327706:JPH327712 JYS327706:JZD327712 KIO327706:KIZ327712 KSK327706:KSV327712 LCG327706:LCR327712 LMC327706:LMN327712 LVY327706:LWJ327712 MFU327706:MGF327712 MPQ327706:MQB327712 MZM327706:MZX327712 NJI327706:NJT327712 NTE327706:NTP327712 ODA327706:ODL327712 OMW327706:ONH327712 OWS327706:OXD327712 PGO327706:PGZ327712 PQK327706:PQV327712 QAG327706:QAR327712 QKC327706:QKN327712 QTY327706:QUJ327712 RDU327706:REF327712 RNQ327706:ROB327712 RXM327706:RXX327712 SHI327706:SHT327712 SRE327706:SRP327712 TBA327706:TBL327712 TKW327706:TLH327712 TUS327706:TVD327712 UEO327706:UEZ327712 UOK327706:UOV327712 UYG327706:UYR327712 VIC327706:VIN327712 VRY327706:VSJ327712 WBU327706:WCF327712 WLQ327706:WMB327712 WVM327706:WVX327712 JA393242:JL393248 SW393242:TH393248 ACS393242:ADD393248 AMO393242:AMZ393248 AWK393242:AWV393248 BGG393242:BGR393248 BQC393242:BQN393248 BZY393242:CAJ393248 CJU393242:CKF393248 CTQ393242:CUB393248 DDM393242:DDX393248 DNI393242:DNT393248 DXE393242:DXP393248 EHA393242:EHL393248 EQW393242:ERH393248 FAS393242:FBD393248 FKO393242:FKZ393248 FUK393242:FUV393248 GEG393242:GER393248 GOC393242:GON393248 GXY393242:GYJ393248 HHU393242:HIF393248 HRQ393242:HSB393248 IBM393242:IBX393248 ILI393242:ILT393248 IVE393242:IVP393248 JFA393242:JFL393248 JOW393242:JPH393248 JYS393242:JZD393248 KIO393242:KIZ393248 KSK393242:KSV393248 LCG393242:LCR393248 LMC393242:LMN393248 LVY393242:LWJ393248 MFU393242:MGF393248 MPQ393242:MQB393248 MZM393242:MZX393248 NJI393242:NJT393248 NTE393242:NTP393248 ODA393242:ODL393248 OMW393242:ONH393248 OWS393242:OXD393248 PGO393242:PGZ393248 PQK393242:PQV393248 QAG393242:QAR393248 QKC393242:QKN393248 QTY393242:QUJ393248 RDU393242:REF393248 RNQ393242:ROB393248 RXM393242:RXX393248 SHI393242:SHT393248 SRE393242:SRP393248 TBA393242:TBL393248 TKW393242:TLH393248 TUS393242:TVD393248 UEO393242:UEZ393248 UOK393242:UOV393248 UYG393242:UYR393248 VIC393242:VIN393248 VRY393242:VSJ393248 WBU393242:WCF393248 WLQ393242:WMB393248 WVM393242:WVX393248 JA458778:JL458784 SW458778:TH458784 ACS458778:ADD458784 AMO458778:AMZ458784 AWK458778:AWV458784 BGG458778:BGR458784 BQC458778:BQN458784 BZY458778:CAJ458784 CJU458778:CKF458784 CTQ458778:CUB458784 DDM458778:DDX458784 DNI458778:DNT458784 DXE458778:DXP458784 EHA458778:EHL458784 EQW458778:ERH458784 FAS458778:FBD458784 FKO458778:FKZ458784 FUK458778:FUV458784 GEG458778:GER458784 GOC458778:GON458784 GXY458778:GYJ458784 HHU458778:HIF458784 HRQ458778:HSB458784 IBM458778:IBX458784 ILI458778:ILT458784 IVE458778:IVP458784 JFA458778:JFL458784 JOW458778:JPH458784 JYS458778:JZD458784 KIO458778:KIZ458784 KSK458778:KSV458784 LCG458778:LCR458784 LMC458778:LMN458784 LVY458778:LWJ458784 MFU458778:MGF458784 MPQ458778:MQB458784 MZM458778:MZX458784 NJI458778:NJT458784 NTE458778:NTP458784 ODA458778:ODL458784 OMW458778:ONH458784 OWS458778:OXD458784 PGO458778:PGZ458784 PQK458778:PQV458784 QAG458778:QAR458784 QKC458778:QKN458784 QTY458778:QUJ458784 RDU458778:REF458784 RNQ458778:ROB458784 RXM458778:RXX458784 SHI458778:SHT458784 SRE458778:SRP458784 TBA458778:TBL458784 TKW458778:TLH458784 TUS458778:TVD458784 UEO458778:UEZ458784 UOK458778:UOV458784 UYG458778:UYR458784 VIC458778:VIN458784 VRY458778:VSJ458784 WBU458778:WCF458784 WLQ458778:WMB458784 WVM458778:WVX458784 JA524314:JL524320 SW524314:TH524320 ACS524314:ADD524320 AMO524314:AMZ524320 AWK524314:AWV524320 BGG524314:BGR524320 BQC524314:BQN524320 BZY524314:CAJ524320 CJU524314:CKF524320 CTQ524314:CUB524320 DDM524314:DDX524320 DNI524314:DNT524320 DXE524314:DXP524320 EHA524314:EHL524320 EQW524314:ERH524320 FAS524314:FBD524320 FKO524314:FKZ524320 FUK524314:FUV524320 GEG524314:GER524320 GOC524314:GON524320 GXY524314:GYJ524320 HHU524314:HIF524320 HRQ524314:HSB524320 IBM524314:IBX524320 ILI524314:ILT524320 IVE524314:IVP524320 JFA524314:JFL524320 JOW524314:JPH524320 JYS524314:JZD524320 KIO524314:KIZ524320 KSK524314:KSV524320 LCG524314:LCR524320 LMC524314:LMN524320 LVY524314:LWJ524320 MFU524314:MGF524320 MPQ524314:MQB524320 MZM524314:MZX524320 NJI524314:NJT524320 NTE524314:NTP524320 ODA524314:ODL524320 OMW524314:ONH524320 OWS524314:OXD524320 PGO524314:PGZ524320 PQK524314:PQV524320 QAG524314:QAR524320 QKC524314:QKN524320 QTY524314:QUJ524320 RDU524314:REF524320 RNQ524314:ROB524320 RXM524314:RXX524320 SHI524314:SHT524320 SRE524314:SRP524320 TBA524314:TBL524320 TKW524314:TLH524320 TUS524314:TVD524320 UEO524314:UEZ524320 UOK524314:UOV524320 UYG524314:UYR524320 VIC524314:VIN524320 VRY524314:VSJ524320 WBU524314:WCF524320 WLQ524314:WMB524320 WVM524314:WVX524320 JA589850:JL589856 SW589850:TH589856 ACS589850:ADD589856 AMO589850:AMZ589856 AWK589850:AWV589856 BGG589850:BGR589856 BQC589850:BQN589856 BZY589850:CAJ589856 CJU589850:CKF589856 CTQ589850:CUB589856 DDM589850:DDX589856 DNI589850:DNT589856 DXE589850:DXP589856 EHA589850:EHL589856 EQW589850:ERH589856 FAS589850:FBD589856 FKO589850:FKZ589856 FUK589850:FUV589856 GEG589850:GER589856 GOC589850:GON589856 GXY589850:GYJ589856 HHU589850:HIF589856 HRQ589850:HSB589856 IBM589850:IBX589856 ILI589850:ILT589856 IVE589850:IVP589856 JFA589850:JFL589856 JOW589850:JPH589856 JYS589850:JZD589856 KIO589850:KIZ589856 KSK589850:KSV589856 LCG589850:LCR589856 LMC589850:LMN589856 LVY589850:LWJ589856 MFU589850:MGF589856 MPQ589850:MQB589856 MZM589850:MZX589856 NJI589850:NJT589856 NTE589850:NTP589856 ODA589850:ODL589856 OMW589850:ONH589856 OWS589850:OXD589856 PGO589850:PGZ589856 PQK589850:PQV589856 QAG589850:QAR589856 QKC589850:QKN589856 QTY589850:QUJ589856 RDU589850:REF589856 RNQ589850:ROB589856 RXM589850:RXX589856 SHI589850:SHT589856 SRE589850:SRP589856 TBA589850:TBL589856 TKW589850:TLH589856 TUS589850:TVD589856 UEO589850:UEZ589856 UOK589850:UOV589856 UYG589850:UYR589856 VIC589850:VIN589856 VRY589850:VSJ589856 WBU589850:WCF589856 WLQ589850:WMB589856 WVM589850:WVX589856 JA655386:JL655392 SW655386:TH655392 ACS655386:ADD655392 AMO655386:AMZ655392 AWK655386:AWV655392 BGG655386:BGR655392 BQC655386:BQN655392 BZY655386:CAJ655392 CJU655386:CKF655392 CTQ655386:CUB655392 DDM655386:DDX655392 DNI655386:DNT655392 DXE655386:DXP655392 EHA655386:EHL655392 EQW655386:ERH655392 FAS655386:FBD655392 FKO655386:FKZ655392 FUK655386:FUV655392 GEG655386:GER655392 GOC655386:GON655392 GXY655386:GYJ655392 HHU655386:HIF655392 HRQ655386:HSB655392 IBM655386:IBX655392 ILI655386:ILT655392 IVE655386:IVP655392 JFA655386:JFL655392 JOW655386:JPH655392 JYS655386:JZD655392 KIO655386:KIZ655392 KSK655386:KSV655392 LCG655386:LCR655392 LMC655386:LMN655392 LVY655386:LWJ655392 MFU655386:MGF655392 MPQ655386:MQB655392 MZM655386:MZX655392 NJI655386:NJT655392 NTE655386:NTP655392 ODA655386:ODL655392 OMW655386:ONH655392 OWS655386:OXD655392 PGO655386:PGZ655392 PQK655386:PQV655392 QAG655386:QAR655392 QKC655386:QKN655392 QTY655386:QUJ655392 RDU655386:REF655392 RNQ655386:ROB655392 RXM655386:RXX655392 SHI655386:SHT655392 SRE655386:SRP655392 TBA655386:TBL655392 TKW655386:TLH655392 TUS655386:TVD655392 UEO655386:UEZ655392 UOK655386:UOV655392 UYG655386:UYR655392 VIC655386:VIN655392 VRY655386:VSJ655392 WBU655386:WCF655392 WLQ655386:WMB655392 WVM655386:WVX655392 JA720922:JL720928 SW720922:TH720928 ACS720922:ADD720928 AMO720922:AMZ720928 AWK720922:AWV720928 BGG720922:BGR720928 BQC720922:BQN720928 BZY720922:CAJ720928 CJU720922:CKF720928 CTQ720922:CUB720928 DDM720922:DDX720928 DNI720922:DNT720928 DXE720922:DXP720928 EHA720922:EHL720928 EQW720922:ERH720928 FAS720922:FBD720928 FKO720922:FKZ720928 FUK720922:FUV720928 GEG720922:GER720928 GOC720922:GON720928 GXY720922:GYJ720928 HHU720922:HIF720928 HRQ720922:HSB720928 IBM720922:IBX720928 ILI720922:ILT720928 IVE720922:IVP720928 JFA720922:JFL720928 JOW720922:JPH720928 JYS720922:JZD720928 KIO720922:KIZ720928 KSK720922:KSV720928 LCG720922:LCR720928 LMC720922:LMN720928 LVY720922:LWJ720928 MFU720922:MGF720928 MPQ720922:MQB720928 MZM720922:MZX720928 NJI720922:NJT720928 NTE720922:NTP720928 ODA720922:ODL720928 OMW720922:ONH720928 OWS720922:OXD720928 PGO720922:PGZ720928 PQK720922:PQV720928 QAG720922:QAR720928 QKC720922:QKN720928 QTY720922:QUJ720928 RDU720922:REF720928 RNQ720922:ROB720928 RXM720922:RXX720928 SHI720922:SHT720928 SRE720922:SRP720928 TBA720922:TBL720928 TKW720922:TLH720928 TUS720922:TVD720928 UEO720922:UEZ720928 UOK720922:UOV720928 UYG720922:UYR720928 VIC720922:VIN720928 VRY720922:VSJ720928 WBU720922:WCF720928 WLQ720922:WMB720928 WVM720922:WVX720928 JA786458:JL786464 SW786458:TH786464 ACS786458:ADD786464 AMO786458:AMZ786464 AWK786458:AWV786464 BGG786458:BGR786464 BQC786458:BQN786464 BZY786458:CAJ786464 CJU786458:CKF786464 CTQ786458:CUB786464 DDM786458:DDX786464 DNI786458:DNT786464 DXE786458:DXP786464 EHA786458:EHL786464 EQW786458:ERH786464 FAS786458:FBD786464 FKO786458:FKZ786464 FUK786458:FUV786464 GEG786458:GER786464 GOC786458:GON786464 GXY786458:GYJ786464 HHU786458:HIF786464 HRQ786458:HSB786464 IBM786458:IBX786464 ILI786458:ILT786464 IVE786458:IVP786464 JFA786458:JFL786464 JOW786458:JPH786464 JYS786458:JZD786464 KIO786458:KIZ786464 KSK786458:KSV786464 LCG786458:LCR786464 LMC786458:LMN786464 LVY786458:LWJ786464 MFU786458:MGF786464 MPQ786458:MQB786464 MZM786458:MZX786464 NJI786458:NJT786464 NTE786458:NTP786464 ODA786458:ODL786464 OMW786458:ONH786464 OWS786458:OXD786464 PGO786458:PGZ786464 PQK786458:PQV786464 QAG786458:QAR786464 QKC786458:QKN786464 QTY786458:QUJ786464 RDU786458:REF786464 RNQ786458:ROB786464 RXM786458:RXX786464 SHI786458:SHT786464 SRE786458:SRP786464 TBA786458:TBL786464 TKW786458:TLH786464 TUS786458:TVD786464 UEO786458:UEZ786464 UOK786458:UOV786464 UYG786458:UYR786464 VIC786458:VIN786464 VRY786458:VSJ786464 WBU786458:WCF786464 WLQ786458:WMB786464 WVM786458:WVX786464 JA851994:JL852000 SW851994:TH852000 ACS851994:ADD852000 AMO851994:AMZ852000 AWK851994:AWV852000 BGG851994:BGR852000 BQC851994:BQN852000 BZY851994:CAJ852000 CJU851994:CKF852000 CTQ851994:CUB852000 DDM851994:DDX852000 DNI851994:DNT852000 DXE851994:DXP852000 EHA851994:EHL852000 EQW851994:ERH852000 FAS851994:FBD852000 FKO851994:FKZ852000 FUK851994:FUV852000 GEG851994:GER852000 GOC851994:GON852000 GXY851994:GYJ852000 HHU851994:HIF852000 HRQ851994:HSB852000 IBM851994:IBX852000 ILI851994:ILT852000 IVE851994:IVP852000 JFA851994:JFL852000 JOW851994:JPH852000 JYS851994:JZD852000 KIO851994:KIZ852000 KSK851994:KSV852000 LCG851994:LCR852000 LMC851994:LMN852000 LVY851994:LWJ852000 MFU851994:MGF852000 MPQ851994:MQB852000 MZM851994:MZX852000 NJI851994:NJT852000 NTE851994:NTP852000 ODA851994:ODL852000 OMW851994:ONH852000 OWS851994:OXD852000 PGO851994:PGZ852000 PQK851994:PQV852000 QAG851994:QAR852000 QKC851994:QKN852000 QTY851994:QUJ852000 RDU851994:REF852000 RNQ851994:ROB852000 RXM851994:RXX852000 SHI851994:SHT852000 SRE851994:SRP852000 TBA851994:TBL852000 TKW851994:TLH852000 TUS851994:TVD852000 UEO851994:UEZ852000 UOK851994:UOV852000 UYG851994:UYR852000 VIC851994:VIN852000 VRY851994:VSJ852000 WBU851994:WCF852000 WLQ851994:WMB852000 WVM851994:WVX852000 JA917530:JL917536 SW917530:TH917536 ACS917530:ADD917536 AMO917530:AMZ917536 AWK917530:AWV917536 BGG917530:BGR917536 BQC917530:BQN917536 BZY917530:CAJ917536 CJU917530:CKF917536 CTQ917530:CUB917536 DDM917530:DDX917536 DNI917530:DNT917536 DXE917530:DXP917536 EHA917530:EHL917536 EQW917530:ERH917536 FAS917530:FBD917536 FKO917530:FKZ917536 FUK917530:FUV917536 GEG917530:GER917536 GOC917530:GON917536 GXY917530:GYJ917536 HHU917530:HIF917536 HRQ917530:HSB917536 IBM917530:IBX917536 ILI917530:ILT917536 IVE917530:IVP917536 JFA917530:JFL917536 JOW917530:JPH917536 JYS917530:JZD917536 KIO917530:KIZ917536 KSK917530:KSV917536 LCG917530:LCR917536 LMC917530:LMN917536 LVY917530:LWJ917536 MFU917530:MGF917536 MPQ917530:MQB917536 MZM917530:MZX917536 NJI917530:NJT917536 NTE917530:NTP917536 ODA917530:ODL917536 OMW917530:ONH917536 OWS917530:OXD917536 PGO917530:PGZ917536 PQK917530:PQV917536 QAG917530:QAR917536 QKC917530:QKN917536 QTY917530:QUJ917536 RDU917530:REF917536 RNQ917530:ROB917536 RXM917530:RXX917536 SHI917530:SHT917536 SRE917530:SRP917536 TBA917530:TBL917536 TKW917530:TLH917536 TUS917530:TVD917536 UEO917530:UEZ917536 UOK917530:UOV917536 UYG917530:UYR917536 VIC917530:VIN917536 VRY917530:VSJ917536 WBU917530:WCF917536 WLQ917530:WMB917536 WVM917530:WVX917536 JA983066:JL983072 SW983066:TH983072 ACS983066:ADD983072 AMO983066:AMZ983072 AWK983066:AWV983072 BGG983066:BGR983072 BQC983066:BQN983072 BZY983066:CAJ983072 CJU983066:CKF983072 CTQ983066:CUB983072 DDM983066:DDX983072 DNI983066:DNT983072 DXE983066:DXP983072 EHA983066:EHL983072 EQW983066:ERH983072 FAS983066:FBD983072 FKO983066:FKZ983072 FUK983066:FUV983072 GEG983066:GER983072 GOC983066:GON983072 GXY983066:GYJ983072 HHU983066:HIF983072 HRQ983066:HSB983072 IBM983066:IBX983072 ILI983066:ILT983072 IVE983066:IVP983072 JFA983066:JFL983072 JOW983066:JPH983072 JYS983066:JZD983072 KIO983066:KIZ983072 KSK983066:KSV983072 LCG983066:LCR983072 LMC983066:LMN983072 LVY983066:LWJ983072 MFU983066:MGF983072 MPQ983066:MQB983072 MZM983066:MZX983072 NJI983066:NJT983072 NTE983066:NTP983072 ODA983066:ODL983072 OMW983066:ONH983072 OWS983066:OXD983072 PGO983066:PGZ983072 PQK983066:PQV983072 QAG983066:QAR983072 QKC983066:QKN983072 QTY983066:QUJ983072 RDU983066:REF983072 RNQ983066:ROB983072 RXM983066:RXX983072 SHI983066:SHT983072 SRE983066:SRP983072 TBA983066:TBL983072 TKW983066:TLH983072 TUS983066:TVD983072 UEO983066:UEZ983072 UOK983066:UOV983072 UYG983066:UYR983072 VIC983066:VIN983072 VRY983066:VSJ983072 WBU983066:WCF983072 WLQ983066:WMB983072 ACS26:ADD32 AMO26:AMZ32 AWK26:AWV32 BGG26:BGR32 BQC26:BQN32 BZY26:CAJ32 CJU26:CKF32 CTQ26:CUB32 DDM26:DDX32 DNI26:DNT32 DXE26:DXP32 EHA26:EHL32 EQW26:ERH32 FAS26:FBD32 FKO26:FKZ32 FUK26:FUV32 GEG26:GER32 GOC26:GON32 GXY26:GYJ32 HHU26:HIF32 HRQ26:HSB32 IBM26:IBX32 ILI26:ILT32 IVE26:IVP32 JFA26:JFL32 JOW26:JPH32 JYS26:JZD32 KIO26:KIZ32 KSK26:KSV32 LCG26:LCR32 LMC26:LMN32 LVY26:LWJ32 MFU26:MGF32 MPQ26:MQB32 MZM26:MZX32 NJI26:NJT32 NTE26:NTP32 ODA26:ODL32 OMW26:ONH32 OWS26:OXD32 PGO26:PGZ32 PQK26:PQV32 QAG26:QAR32 QKC26:QKN32 QTY26:QUJ32 RDU26:REF32 RNQ26:ROB32 RXM26:RXX32 SHI26:SHT32 SRE26:SRP32 TBA26:TBL32 TKW26:TLH32 TUS26:TVD32 UEO26:UEZ32 UOK26:UOV32 UYG26:UYR32 VIC26:VIN32 VRY26:VSJ32 WBU26:WCF32 WLQ26:WMB32 WVM26:WVX32 JA26:JL32 SW26:TH32 L26:V26 L131098:W131104 L196634:W196640 L262170:W262176 L327706:W327712 L393242:W393248 L458778:W458784 L524314:W524320 L589850:W589856 L655386:W655392 L720922:W720928 L786458:W786464 L851994:W852000 L917530:W917536 L983066:W983072 L65562:W65568 L27:W32"/>
    <dataValidation type="list" allowBlank="1" showInputMessage="1" showErrorMessage="1" errorTitle="Ошибка" error="Выберите значение из списка" prompt="Выберите значение из списка" sqref="O23">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13">
    <tabColor theme="0" tint="-0.249977111117893"/>
  </sheetPr>
  <dimension ref="A1:T15"/>
  <sheetViews>
    <sheetView showGridLines="0" topLeftCell="E1" zoomScaleNormal="100" workbookViewId="0"/>
  </sheetViews>
  <sheetFormatPr defaultColWidth="10.5703125" defaultRowHeight="14.25"/>
  <cols>
    <col min="1" max="1" width="3.7109375" style="962" hidden="1" customWidth="1"/>
    <col min="2" max="4" width="3.7109375" style="956" hidden="1" customWidth="1"/>
    <col min="5" max="5" width="3.7109375" style="760" customWidth="1"/>
    <col min="6" max="6" width="9.7109375" style="938" customWidth="1"/>
    <col min="7" max="7" width="37.7109375" style="938" customWidth="1"/>
    <col min="8" max="8" width="66.85546875" style="938" customWidth="1"/>
    <col min="9" max="9" width="115.7109375" style="938" customWidth="1"/>
    <col min="10" max="11" width="10.5703125" style="956"/>
    <col min="12" max="12" width="11.140625" style="956" customWidth="1"/>
    <col min="13" max="20" width="10.5703125" style="956"/>
    <col min="21" max="16384" width="10.5703125" style="938"/>
  </cols>
  <sheetData>
    <row r="1" spans="1:20" ht="3" customHeight="1">
      <c r="A1" s="962" t="s">
        <v>48</v>
      </c>
    </row>
    <row r="2" spans="1:20" ht="22.5">
      <c r="F2" s="1276" t="s">
        <v>470</v>
      </c>
      <c r="G2" s="1277"/>
      <c r="H2" s="1278"/>
      <c r="I2" s="757"/>
    </row>
    <row r="3" spans="1:20" ht="3" customHeight="1"/>
    <row r="4" spans="1:20" s="955" customFormat="1" ht="11.25">
      <c r="A4" s="961"/>
      <c r="B4" s="961"/>
      <c r="C4" s="961"/>
      <c r="D4" s="961"/>
      <c r="F4" s="1230" t="s">
        <v>445</v>
      </c>
      <c r="G4" s="1230"/>
      <c r="H4" s="1230"/>
      <c r="I4" s="1279" t="s">
        <v>446</v>
      </c>
      <c r="J4" s="961"/>
      <c r="K4" s="961"/>
      <c r="L4" s="961"/>
      <c r="M4" s="961"/>
      <c r="N4" s="961"/>
      <c r="O4" s="961"/>
      <c r="P4" s="961"/>
      <c r="Q4" s="961"/>
      <c r="R4" s="961"/>
      <c r="S4" s="961"/>
      <c r="T4" s="961"/>
    </row>
    <row r="5" spans="1:20" s="955" customFormat="1" ht="11.25" customHeight="1">
      <c r="A5" s="961"/>
      <c r="B5" s="961"/>
      <c r="C5" s="961"/>
      <c r="D5" s="961"/>
      <c r="F5" s="970" t="s">
        <v>91</v>
      </c>
      <c r="G5" s="761" t="s">
        <v>448</v>
      </c>
      <c r="H5" s="979" t="s">
        <v>439</v>
      </c>
      <c r="I5" s="1279"/>
      <c r="J5" s="961"/>
      <c r="K5" s="961"/>
      <c r="L5" s="961"/>
      <c r="M5" s="961"/>
      <c r="N5" s="961"/>
      <c r="O5" s="961"/>
      <c r="P5" s="961"/>
      <c r="Q5" s="961"/>
      <c r="R5" s="961"/>
      <c r="S5" s="961"/>
      <c r="T5" s="961"/>
    </row>
    <row r="6" spans="1:20" s="955" customFormat="1" ht="12" customHeight="1">
      <c r="A6" s="961"/>
      <c r="B6" s="961"/>
      <c r="C6" s="961"/>
      <c r="D6" s="961"/>
      <c r="F6" s="762" t="s">
        <v>92</v>
      </c>
      <c r="G6" s="763">
        <v>2</v>
      </c>
      <c r="H6" s="764">
        <v>3</v>
      </c>
      <c r="I6" s="577">
        <v>4</v>
      </c>
      <c r="J6" s="961">
        <v>4</v>
      </c>
      <c r="K6" s="961"/>
      <c r="L6" s="961"/>
      <c r="M6" s="961"/>
      <c r="N6" s="961"/>
      <c r="O6" s="961"/>
      <c r="P6" s="961"/>
      <c r="Q6" s="961"/>
      <c r="R6" s="961"/>
      <c r="S6" s="961"/>
      <c r="T6" s="961"/>
    </row>
    <row r="7" spans="1:20" s="955" customFormat="1" ht="18.75">
      <c r="A7" s="961"/>
      <c r="B7" s="961"/>
      <c r="C7" s="961"/>
      <c r="D7" s="961"/>
      <c r="F7" s="977">
        <v>1</v>
      </c>
      <c r="G7" s="766" t="s">
        <v>471</v>
      </c>
      <c r="H7" s="975" t="str">
        <f>IF(dateCh="","",dateCh)</f>
        <v>30.04.2021</v>
      </c>
      <c r="I7" s="767" t="s">
        <v>472</v>
      </c>
      <c r="J7" s="584"/>
      <c r="K7" s="961"/>
      <c r="L7" s="961"/>
      <c r="M7" s="961"/>
      <c r="N7" s="961"/>
      <c r="O7" s="961"/>
      <c r="P7" s="961"/>
      <c r="Q7" s="961"/>
      <c r="R7" s="961"/>
      <c r="S7" s="961"/>
      <c r="T7" s="961"/>
    </row>
    <row r="8" spans="1:20" s="955" customFormat="1" ht="45">
      <c r="A8" s="1280">
        <v>1</v>
      </c>
      <c r="B8" s="961"/>
      <c r="C8" s="961"/>
      <c r="D8" s="961"/>
      <c r="F8" s="977" t="str">
        <f>"2." &amp;mergeValue(A8)</f>
        <v>2.1</v>
      </c>
      <c r="G8" s="766" t="s">
        <v>473</v>
      </c>
      <c r="H8" s="975" t="str">
        <f>IF('Перечень тарифов'!R21="","наименование отсутствует","" &amp; 'Перечень тарифов'!R21 &amp; "")</f>
        <v>наименование отсутствует</v>
      </c>
      <c r="I8" s="767" t="s">
        <v>568</v>
      </c>
      <c r="J8" s="584"/>
      <c r="K8" s="961"/>
      <c r="L8" s="961"/>
      <c r="M8" s="961"/>
      <c r="N8" s="961"/>
      <c r="O8" s="961"/>
      <c r="P8" s="961"/>
      <c r="Q8" s="961"/>
      <c r="R8" s="961"/>
      <c r="S8" s="961"/>
      <c r="T8" s="961"/>
    </row>
    <row r="9" spans="1:20" s="955" customFormat="1" ht="22.5">
      <c r="A9" s="1280"/>
      <c r="B9" s="961"/>
      <c r="C9" s="961"/>
      <c r="D9" s="961"/>
      <c r="F9" s="977" t="str">
        <f>"3." &amp;mergeValue(A9)</f>
        <v>3.1</v>
      </c>
      <c r="G9" s="766" t="s">
        <v>474</v>
      </c>
      <c r="H9" s="975" t="str">
        <f>IF('Перечень тарифов'!F21="","наименование отсутствует","" &amp; 'Перечень тарифов'!F21 &amp; "")</f>
        <v>Производство тепловой энергии. Некомбинированная выработка</v>
      </c>
      <c r="I9" s="767" t="s">
        <v>566</v>
      </c>
      <c r="J9" s="584"/>
      <c r="K9" s="961"/>
      <c r="L9" s="961"/>
      <c r="M9" s="961"/>
      <c r="N9" s="961"/>
      <c r="O9" s="961"/>
      <c r="P9" s="961"/>
      <c r="Q9" s="961"/>
      <c r="R9" s="961"/>
      <c r="S9" s="961"/>
      <c r="T9" s="961"/>
    </row>
    <row r="10" spans="1:20" s="955" customFormat="1" ht="22.5">
      <c r="A10" s="1280"/>
      <c r="B10" s="961"/>
      <c r="C10" s="961"/>
      <c r="D10" s="961"/>
      <c r="F10" s="977" t="str">
        <f>"4."&amp;mergeValue(A10)</f>
        <v>4.1</v>
      </c>
      <c r="G10" s="766" t="s">
        <v>475</v>
      </c>
      <c r="H10" s="979" t="s">
        <v>449</v>
      </c>
      <c r="I10" s="767"/>
      <c r="J10" s="584"/>
      <c r="K10" s="961"/>
      <c r="L10" s="961"/>
      <c r="M10" s="961"/>
      <c r="N10" s="961"/>
      <c r="O10" s="961"/>
      <c r="P10" s="961"/>
      <c r="Q10" s="961"/>
      <c r="R10" s="961"/>
      <c r="S10" s="961"/>
      <c r="T10" s="961"/>
    </row>
    <row r="11" spans="1:20" s="955" customFormat="1" ht="18.75">
      <c r="A11" s="1280"/>
      <c r="B11" s="1280">
        <v>1</v>
      </c>
      <c r="C11" s="971"/>
      <c r="D11" s="971"/>
      <c r="F11" s="977" t="str">
        <f>"4."&amp;mergeValue(A11) &amp;"."&amp;mergeValue(B11)</f>
        <v>4.1.1</v>
      </c>
      <c r="G11" s="778" t="s">
        <v>570</v>
      </c>
      <c r="H11" s="975" t="str">
        <f>IF(region_name="","",region_name)</f>
        <v>г.Санкт-Петербург</v>
      </c>
      <c r="I11" s="767" t="s">
        <v>478</v>
      </c>
      <c r="J11" s="584"/>
      <c r="K11" s="961"/>
      <c r="L11" s="961"/>
      <c r="M11" s="961"/>
      <c r="N11" s="961"/>
      <c r="O11" s="961"/>
      <c r="P11" s="961"/>
      <c r="Q11" s="961"/>
      <c r="R11" s="961"/>
      <c r="S11" s="961"/>
      <c r="T11" s="961"/>
    </row>
    <row r="12" spans="1:20" s="955" customFormat="1" ht="22.5">
      <c r="A12" s="1280"/>
      <c r="B12" s="1280"/>
      <c r="C12" s="1280">
        <v>1</v>
      </c>
      <c r="D12" s="971"/>
      <c r="F12" s="977" t="str">
        <f>"4."&amp;mergeValue(A12) &amp;"."&amp;mergeValue(B12)&amp;"."&amp;mergeValue(C12)</f>
        <v>4.1.1.1</v>
      </c>
      <c r="G12" s="768" t="s">
        <v>476</v>
      </c>
      <c r="H12" s="975" t="str">
        <f>IF(Территории!H13="","","" &amp; Территории!H13 &amp; "")</f>
        <v>город Санкт-Петербург</v>
      </c>
      <c r="I12" s="767" t="s">
        <v>479</v>
      </c>
      <c r="J12" s="584"/>
      <c r="K12" s="961"/>
      <c r="L12" s="961"/>
      <c r="M12" s="961"/>
      <c r="N12" s="961"/>
      <c r="O12" s="961"/>
      <c r="P12" s="961"/>
      <c r="Q12" s="961"/>
      <c r="R12" s="961"/>
      <c r="S12" s="961"/>
      <c r="T12" s="961"/>
    </row>
    <row r="13" spans="1:20" s="955" customFormat="1" ht="56.25">
      <c r="A13" s="1280"/>
      <c r="B13" s="1280"/>
      <c r="C13" s="1280"/>
      <c r="D13" s="971">
        <v>1</v>
      </c>
      <c r="F13" s="977" t="str">
        <f>"4."&amp;mergeValue(A13) &amp;"."&amp;mergeValue(B13)&amp;"."&amp;mergeValue(C13)&amp;"."&amp;mergeValue(D13)</f>
        <v>4.1.1.1.1</v>
      </c>
      <c r="G13" s="769" t="s">
        <v>477</v>
      </c>
      <c r="H13" s="975" t="str">
        <f>IF(Территории!R14="","","" &amp; Территории!R14 &amp; "")</f>
        <v>муниципальный округ Юнтолово (40326000)</v>
      </c>
      <c r="I13" s="1184" t="s">
        <v>569</v>
      </c>
      <c r="J13" s="584"/>
      <c r="K13" s="961"/>
      <c r="L13" s="961"/>
      <c r="M13" s="961"/>
      <c r="N13" s="961"/>
      <c r="O13" s="961"/>
      <c r="P13" s="961"/>
      <c r="Q13" s="961"/>
      <c r="R13" s="961"/>
      <c r="S13" s="961"/>
      <c r="T13" s="961"/>
    </row>
    <row r="14" spans="1:20" s="735" customFormat="1" ht="3" customHeight="1">
      <c r="A14" s="736"/>
      <c r="B14" s="736"/>
      <c r="C14" s="736"/>
      <c r="D14" s="736"/>
      <c r="F14" s="594"/>
      <c r="G14" s="595"/>
      <c r="H14" s="596"/>
      <c r="I14" s="597"/>
      <c r="J14" s="736"/>
      <c r="K14" s="736"/>
      <c r="L14" s="736"/>
      <c r="M14" s="736"/>
      <c r="N14" s="736"/>
      <c r="O14" s="736"/>
      <c r="P14" s="736"/>
      <c r="Q14" s="736"/>
      <c r="R14" s="736"/>
      <c r="S14" s="736"/>
      <c r="T14" s="736"/>
    </row>
    <row r="15" spans="1:20" s="735" customFormat="1" ht="15" customHeight="1">
      <c r="A15" s="736"/>
      <c r="B15" s="736"/>
      <c r="C15" s="736"/>
      <c r="D15" s="736"/>
      <c r="F15" s="773"/>
      <c r="G15" s="1275" t="s">
        <v>571</v>
      </c>
      <c r="H15" s="1275"/>
      <c r="I15" s="931"/>
      <c r="J15" s="736"/>
      <c r="K15" s="736"/>
      <c r="L15" s="736"/>
      <c r="M15" s="736"/>
      <c r="N15" s="736"/>
      <c r="O15" s="736"/>
      <c r="P15" s="736"/>
      <c r="Q15" s="736"/>
      <c r="R15" s="736"/>
      <c r="S15" s="736"/>
      <c r="T15" s="736"/>
    </row>
  </sheetData>
  <sheetProtection algorithmName="SHA-512" hashValue="yuZa70iFTlA5OQGpC9Pb0ZoY5P0YJwWNIYOQhc7DDZGiBDWWSyuXzvjLqQivEPXQG2iIfPLuwaT2l8exhHJztg==" saltValue="kMCHrGoKYhmvMsSXLfbhUg==" spinCount="100000" sheet="1" objects="1" scenarios="1" formatColumns="0" formatRows="0"/>
  <mergeCells count="7">
    <mergeCell ref="G15:H15"/>
    <mergeCell ref="F2:H2"/>
    <mergeCell ref="F4:H4"/>
    <mergeCell ref="I4:I5"/>
    <mergeCell ref="A8:A13"/>
    <mergeCell ref="B11:B13"/>
    <mergeCell ref="C12:C13"/>
  </mergeCells>
  <dataValidations count="1">
    <dataValidation type="textLength" operator="lessThanOrEqual" allowBlank="1" showInputMessage="1" showErrorMessage="1" errorTitle="Ошибка" error="Допускается ввод не более 900 символов!" sqref="I14:I15">
      <formula1>900</formula1>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13">
    <tabColor rgb="FFEAEBEE"/>
    <pageSetUpPr fitToPage="1"/>
  </sheetPr>
  <dimension ref="A1:BS38"/>
  <sheetViews>
    <sheetView showGridLines="0" topLeftCell="I9" zoomScaleNormal="100" workbookViewId="0">
      <selection activeCell="BC32" sqref="BC32:BC33"/>
    </sheetView>
  </sheetViews>
  <sheetFormatPr defaultColWidth="10.5703125" defaultRowHeight="14.25"/>
  <cols>
    <col min="1" max="6" width="10.5703125" style="956" hidden="1" customWidth="1"/>
    <col min="7" max="8" width="9.140625" style="962" hidden="1" customWidth="1"/>
    <col min="9" max="9" width="3.7109375" style="944" customWidth="1"/>
    <col min="10" max="11" width="3.7109375" style="760" customWidth="1"/>
    <col min="12" max="12" width="12.7109375" style="938" customWidth="1"/>
    <col min="13" max="13" width="90.7109375" style="938" customWidth="1"/>
    <col min="14" max="14" width="1.7109375" style="938" hidden="1" customWidth="1"/>
    <col min="15" max="15" width="29.7109375" style="938" customWidth="1"/>
    <col min="16" max="17" width="23.7109375" style="938" hidden="1" customWidth="1"/>
    <col min="18" max="18" width="11.7109375" style="938" customWidth="1"/>
    <col min="19" max="19" width="3.7109375" style="938" customWidth="1"/>
    <col min="20" max="20" width="11.7109375" style="938" customWidth="1"/>
    <col min="21" max="21" width="8.5703125" style="938" customWidth="1"/>
    <col min="22" max="22" width="29.7109375" style="1074" customWidth="1"/>
    <col min="23" max="24" width="23.7109375" style="1074" hidden="1" customWidth="1"/>
    <col min="25" max="25" width="11.7109375" style="1074" customWidth="1"/>
    <col min="26" max="26" width="3.7109375" style="1074" customWidth="1"/>
    <col min="27" max="27" width="11.7109375" style="1074" customWidth="1"/>
    <col min="28" max="28" width="8.5703125" style="1074" customWidth="1"/>
    <col min="29" max="29" width="29.7109375" style="1074" customWidth="1"/>
    <col min="30" max="31" width="23.7109375" style="1074" hidden="1" customWidth="1"/>
    <col min="32" max="32" width="11.7109375" style="1074" customWidth="1"/>
    <col min="33" max="33" width="3.7109375" style="1074" customWidth="1"/>
    <col min="34" max="34" width="11.7109375" style="1074" customWidth="1"/>
    <col min="35" max="35" width="8.5703125" style="1074" customWidth="1"/>
    <col min="36" max="36" width="29.7109375" style="1074" customWidth="1"/>
    <col min="37" max="38" width="23.7109375" style="1074" hidden="1" customWidth="1"/>
    <col min="39" max="39" width="11.7109375" style="1074" customWidth="1"/>
    <col min="40" max="40" width="3.7109375" style="1074" customWidth="1"/>
    <col min="41" max="41" width="11.7109375" style="1074" customWidth="1"/>
    <col min="42" max="42" width="8.5703125" style="1074" customWidth="1"/>
    <col min="43" max="43" width="29.7109375" style="1074" customWidth="1"/>
    <col min="44" max="45" width="23.7109375" style="1074" hidden="1" customWidth="1"/>
    <col min="46" max="46" width="11.7109375" style="1074" customWidth="1"/>
    <col min="47" max="47" width="3.7109375" style="1074" customWidth="1"/>
    <col min="48" max="48" width="11.7109375" style="1074" customWidth="1"/>
    <col min="49" max="49" width="8.5703125" style="1074" customWidth="1"/>
    <col min="50" max="50" width="29.7109375" style="1074" customWidth="1"/>
    <col min="51" max="52" width="23.7109375" style="1074" hidden="1" customWidth="1"/>
    <col min="53" max="53" width="11.7109375" style="1074" customWidth="1"/>
    <col min="54" max="54" width="3.7109375" style="1074" customWidth="1"/>
    <col min="55" max="55" width="11.7109375" style="1074" customWidth="1"/>
    <col min="56" max="56" width="8.5703125" style="1074" hidden="1" customWidth="1"/>
    <col min="57" max="57" width="4.7109375" style="938" customWidth="1"/>
    <col min="58" max="58" width="115.7109375" style="938" customWidth="1"/>
    <col min="59" max="60" width="10.5703125" style="956"/>
    <col min="61" max="61" width="11.140625" style="956" customWidth="1"/>
    <col min="62" max="69" width="10.5703125" style="956"/>
    <col min="70" max="291" width="10.5703125" style="938"/>
    <col min="292" max="299" width="0" style="938" hidden="1" customWidth="1"/>
    <col min="300" max="300" width="3.7109375" style="938" customWidth="1"/>
    <col min="301" max="301" width="3.85546875" style="938" customWidth="1"/>
    <col min="302" max="302" width="3.7109375" style="938" customWidth="1"/>
    <col min="303" max="303" width="12.7109375" style="938" customWidth="1"/>
    <col min="304" max="304" width="52.7109375" style="938" customWidth="1"/>
    <col min="305" max="308" width="0" style="938" hidden="1" customWidth="1"/>
    <col min="309" max="309" width="12.28515625" style="938" customWidth="1"/>
    <col min="310" max="310" width="6.42578125" style="938" customWidth="1"/>
    <col min="311" max="311" width="12.28515625" style="938" customWidth="1"/>
    <col min="312" max="312" width="0" style="938" hidden="1" customWidth="1"/>
    <col min="313" max="313" width="3.7109375" style="938" customWidth="1"/>
    <col min="314" max="314" width="11.140625" style="938" bestFit="1" customWidth="1"/>
    <col min="315" max="316" width="10.5703125" style="938"/>
    <col min="317" max="317" width="11.140625" style="938" customWidth="1"/>
    <col min="318" max="547" width="10.5703125" style="938"/>
    <col min="548" max="555" width="0" style="938" hidden="1" customWidth="1"/>
    <col min="556" max="556" width="3.7109375" style="938" customWidth="1"/>
    <col min="557" max="557" width="3.85546875" style="938" customWidth="1"/>
    <col min="558" max="558" width="3.7109375" style="938" customWidth="1"/>
    <col min="559" max="559" width="12.7109375" style="938" customWidth="1"/>
    <col min="560" max="560" width="52.7109375" style="938" customWidth="1"/>
    <col min="561" max="564" width="0" style="938" hidden="1" customWidth="1"/>
    <col min="565" max="565" width="12.28515625" style="938" customWidth="1"/>
    <col min="566" max="566" width="6.42578125" style="938" customWidth="1"/>
    <col min="567" max="567" width="12.28515625" style="938" customWidth="1"/>
    <col min="568" max="568" width="0" style="938" hidden="1" customWidth="1"/>
    <col min="569" max="569" width="3.7109375" style="938" customWidth="1"/>
    <col min="570" max="570" width="11.140625" style="938" bestFit="1" customWidth="1"/>
    <col min="571" max="572" width="10.5703125" style="938"/>
    <col min="573" max="573" width="11.140625" style="938" customWidth="1"/>
    <col min="574" max="803" width="10.5703125" style="938"/>
    <col min="804" max="811" width="0" style="938" hidden="1" customWidth="1"/>
    <col min="812" max="812" width="3.7109375" style="938" customWidth="1"/>
    <col min="813" max="813" width="3.85546875" style="938" customWidth="1"/>
    <col min="814" max="814" width="3.7109375" style="938" customWidth="1"/>
    <col min="815" max="815" width="12.7109375" style="938" customWidth="1"/>
    <col min="816" max="816" width="52.7109375" style="938" customWidth="1"/>
    <col min="817" max="820" width="0" style="938" hidden="1" customWidth="1"/>
    <col min="821" max="821" width="12.28515625" style="938" customWidth="1"/>
    <col min="822" max="822" width="6.42578125" style="938" customWidth="1"/>
    <col min="823" max="823" width="12.28515625" style="938" customWidth="1"/>
    <col min="824" max="824" width="0" style="938" hidden="1" customWidth="1"/>
    <col min="825" max="825" width="3.7109375" style="938" customWidth="1"/>
    <col min="826" max="826" width="11.140625" style="938" bestFit="1" customWidth="1"/>
    <col min="827" max="828" width="10.5703125" style="938"/>
    <col min="829" max="829" width="11.140625" style="938" customWidth="1"/>
    <col min="830" max="1059" width="10.5703125" style="938"/>
    <col min="1060" max="1067" width="0" style="938" hidden="1" customWidth="1"/>
    <col min="1068" max="1068" width="3.7109375" style="938" customWidth="1"/>
    <col min="1069" max="1069" width="3.85546875" style="938" customWidth="1"/>
    <col min="1070" max="1070" width="3.7109375" style="938" customWidth="1"/>
    <col min="1071" max="1071" width="12.7109375" style="938" customWidth="1"/>
    <col min="1072" max="1072" width="52.7109375" style="938" customWidth="1"/>
    <col min="1073" max="1076" width="0" style="938" hidden="1" customWidth="1"/>
    <col min="1077" max="1077" width="12.28515625" style="938" customWidth="1"/>
    <col min="1078" max="1078" width="6.42578125" style="938" customWidth="1"/>
    <col min="1079" max="1079" width="12.28515625" style="938" customWidth="1"/>
    <col min="1080" max="1080" width="0" style="938" hidden="1" customWidth="1"/>
    <col min="1081" max="1081" width="3.7109375" style="938" customWidth="1"/>
    <col min="1082" max="1082" width="11.140625" style="938" bestFit="1" customWidth="1"/>
    <col min="1083" max="1084" width="10.5703125" style="938"/>
    <col min="1085" max="1085" width="11.140625" style="938" customWidth="1"/>
    <col min="1086" max="1315" width="10.5703125" style="938"/>
    <col min="1316" max="1323" width="0" style="938" hidden="1" customWidth="1"/>
    <col min="1324" max="1324" width="3.7109375" style="938" customWidth="1"/>
    <col min="1325" max="1325" width="3.85546875" style="938" customWidth="1"/>
    <col min="1326" max="1326" width="3.7109375" style="938" customWidth="1"/>
    <col min="1327" max="1327" width="12.7109375" style="938" customWidth="1"/>
    <col min="1328" max="1328" width="52.7109375" style="938" customWidth="1"/>
    <col min="1329" max="1332" width="0" style="938" hidden="1" customWidth="1"/>
    <col min="1333" max="1333" width="12.28515625" style="938" customWidth="1"/>
    <col min="1334" max="1334" width="6.42578125" style="938" customWidth="1"/>
    <col min="1335" max="1335" width="12.28515625" style="938" customWidth="1"/>
    <col min="1336" max="1336" width="0" style="938" hidden="1" customWidth="1"/>
    <col min="1337" max="1337" width="3.7109375" style="938" customWidth="1"/>
    <col min="1338" max="1338" width="11.140625" style="938" bestFit="1" customWidth="1"/>
    <col min="1339" max="1340" width="10.5703125" style="938"/>
    <col min="1341" max="1341" width="11.140625" style="938" customWidth="1"/>
    <col min="1342" max="1571" width="10.5703125" style="938"/>
    <col min="1572" max="1579" width="0" style="938" hidden="1" customWidth="1"/>
    <col min="1580" max="1580" width="3.7109375" style="938" customWidth="1"/>
    <col min="1581" max="1581" width="3.85546875" style="938" customWidth="1"/>
    <col min="1582" max="1582" width="3.7109375" style="938" customWidth="1"/>
    <col min="1583" max="1583" width="12.7109375" style="938" customWidth="1"/>
    <col min="1584" max="1584" width="52.7109375" style="938" customWidth="1"/>
    <col min="1585" max="1588" width="0" style="938" hidden="1" customWidth="1"/>
    <col min="1589" max="1589" width="12.28515625" style="938" customWidth="1"/>
    <col min="1590" max="1590" width="6.42578125" style="938" customWidth="1"/>
    <col min="1591" max="1591" width="12.28515625" style="938" customWidth="1"/>
    <col min="1592" max="1592" width="0" style="938" hidden="1" customWidth="1"/>
    <col min="1593" max="1593" width="3.7109375" style="938" customWidth="1"/>
    <col min="1594" max="1594" width="11.140625" style="938" bestFit="1" customWidth="1"/>
    <col min="1595" max="1596" width="10.5703125" style="938"/>
    <col min="1597" max="1597" width="11.140625" style="938" customWidth="1"/>
    <col min="1598" max="1827" width="10.5703125" style="938"/>
    <col min="1828" max="1835" width="0" style="938" hidden="1" customWidth="1"/>
    <col min="1836" max="1836" width="3.7109375" style="938" customWidth="1"/>
    <col min="1837" max="1837" width="3.85546875" style="938" customWidth="1"/>
    <col min="1838" max="1838" width="3.7109375" style="938" customWidth="1"/>
    <col min="1839" max="1839" width="12.7109375" style="938" customWidth="1"/>
    <col min="1840" max="1840" width="52.7109375" style="938" customWidth="1"/>
    <col min="1841" max="1844" width="0" style="938" hidden="1" customWidth="1"/>
    <col min="1845" max="1845" width="12.28515625" style="938" customWidth="1"/>
    <col min="1846" max="1846" width="6.42578125" style="938" customWidth="1"/>
    <col min="1847" max="1847" width="12.28515625" style="938" customWidth="1"/>
    <col min="1848" max="1848" width="0" style="938" hidden="1" customWidth="1"/>
    <col min="1849" max="1849" width="3.7109375" style="938" customWidth="1"/>
    <col min="1850" max="1850" width="11.140625" style="938" bestFit="1" customWidth="1"/>
    <col min="1851" max="1852" width="10.5703125" style="938"/>
    <col min="1853" max="1853" width="11.140625" style="938" customWidth="1"/>
    <col min="1854" max="2083" width="10.5703125" style="938"/>
    <col min="2084" max="2091" width="0" style="938" hidden="1" customWidth="1"/>
    <col min="2092" max="2092" width="3.7109375" style="938" customWidth="1"/>
    <col min="2093" max="2093" width="3.85546875" style="938" customWidth="1"/>
    <col min="2094" max="2094" width="3.7109375" style="938" customWidth="1"/>
    <col min="2095" max="2095" width="12.7109375" style="938" customWidth="1"/>
    <col min="2096" max="2096" width="52.7109375" style="938" customWidth="1"/>
    <col min="2097" max="2100" width="0" style="938" hidden="1" customWidth="1"/>
    <col min="2101" max="2101" width="12.28515625" style="938" customWidth="1"/>
    <col min="2102" max="2102" width="6.42578125" style="938" customWidth="1"/>
    <col min="2103" max="2103" width="12.28515625" style="938" customWidth="1"/>
    <col min="2104" max="2104" width="0" style="938" hidden="1" customWidth="1"/>
    <col min="2105" max="2105" width="3.7109375" style="938" customWidth="1"/>
    <col min="2106" max="2106" width="11.140625" style="938" bestFit="1" customWidth="1"/>
    <col min="2107" max="2108" width="10.5703125" style="938"/>
    <col min="2109" max="2109" width="11.140625" style="938" customWidth="1"/>
    <col min="2110" max="2339" width="10.5703125" style="938"/>
    <col min="2340" max="2347" width="0" style="938" hidden="1" customWidth="1"/>
    <col min="2348" max="2348" width="3.7109375" style="938" customWidth="1"/>
    <col min="2349" max="2349" width="3.85546875" style="938" customWidth="1"/>
    <col min="2350" max="2350" width="3.7109375" style="938" customWidth="1"/>
    <col min="2351" max="2351" width="12.7109375" style="938" customWidth="1"/>
    <col min="2352" max="2352" width="52.7109375" style="938" customWidth="1"/>
    <col min="2353" max="2356" width="0" style="938" hidden="1" customWidth="1"/>
    <col min="2357" max="2357" width="12.28515625" style="938" customWidth="1"/>
    <col min="2358" max="2358" width="6.42578125" style="938" customWidth="1"/>
    <col min="2359" max="2359" width="12.28515625" style="938" customWidth="1"/>
    <col min="2360" max="2360" width="0" style="938" hidden="1" customWidth="1"/>
    <col min="2361" max="2361" width="3.7109375" style="938" customWidth="1"/>
    <col min="2362" max="2362" width="11.140625" style="938" bestFit="1" customWidth="1"/>
    <col min="2363" max="2364" width="10.5703125" style="938"/>
    <col min="2365" max="2365" width="11.140625" style="938" customWidth="1"/>
    <col min="2366" max="2595" width="10.5703125" style="938"/>
    <col min="2596" max="2603" width="0" style="938" hidden="1" customWidth="1"/>
    <col min="2604" max="2604" width="3.7109375" style="938" customWidth="1"/>
    <col min="2605" max="2605" width="3.85546875" style="938" customWidth="1"/>
    <col min="2606" max="2606" width="3.7109375" style="938" customWidth="1"/>
    <col min="2607" max="2607" width="12.7109375" style="938" customWidth="1"/>
    <col min="2608" max="2608" width="52.7109375" style="938" customWidth="1"/>
    <col min="2609" max="2612" width="0" style="938" hidden="1" customWidth="1"/>
    <col min="2613" max="2613" width="12.28515625" style="938" customWidth="1"/>
    <col min="2614" max="2614" width="6.42578125" style="938" customWidth="1"/>
    <col min="2615" max="2615" width="12.28515625" style="938" customWidth="1"/>
    <col min="2616" max="2616" width="0" style="938" hidden="1" customWidth="1"/>
    <col min="2617" max="2617" width="3.7109375" style="938" customWidth="1"/>
    <col min="2618" max="2618" width="11.140625" style="938" bestFit="1" customWidth="1"/>
    <col min="2619" max="2620" width="10.5703125" style="938"/>
    <col min="2621" max="2621" width="11.140625" style="938" customWidth="1"/>
    <col min="2622" max="2851" width="10.5703125" style="938"/>
    <col min="2852" max="2859" width="0" style="938" hidden="1" customWidth="1"/>
    <col min="2860" max="2860" width="3.7109375" style="938" customWidth="1"/>
    <col min="2861" max="2861" width="3.85546875" style="938" customWidth="1"/>
    <col min="2862" max="2862" width="3.7109375" style="938" customWidth="1"/>
    <col min="2863" max="2863" width="12.7109375" style="938" customWidth="1"/>
    <col min="2864" max="2864" width="52.7109375" style="938" customWidth="1"/>
    <col min="2865" max="2868" width="0" style="938" hidden="1" customWidth="1"/>
    <col min="2869" max="2869" width="12.28515625" style="938" customWidth="1"/>
    <col min="2870" max="2870" width="6.42578125" style="938" customWidth="1"/>
    <col min="2871" max="2871" width="12.28515625" style="938" customWidth="1"/>
    <col min="2872" max="2872" width="0" style="938" hidden="1" customWidth="1"/>
    <col min="2873" max="2873" width="3.7109375" style="938" customWidth="1"/>
    <col min="2874" max="2874" width="11.140625" style="938" bestFit="1" customWidth="1"/>
    <col min="2875" max="2876" width="10.5703125" style="938"/>
    <col min="2877" max="2877" width="11.140625" style="938" customWidth="1"/>
    <col min="2878" max="3107" width="10.5703125" style="938"/>
    <col min="3108" max="3115" width="0" style="938" hidden="1" customWidth="1"/>
    <col min="3116" max="3116" width="3.7109375" style="938" customWidth="1"/>
    <col min="3117" max="3117" width="3.85546875" style="938" customWidth="1"/>
    <col min="3118" max="3118" width="3.7109375" style="938" customWidth="1"/>
    <col min="3119" max="3119" width="12.7109375" style="938" customWidth="1"/>
    <col min="3120" max="3120" width="52.7109375" style="938" customWidth="1"/>
    <col min="3121" max="3124" width="0" style="938" hidden="1" customWidth="1"/>
    <col min="3125" max="3125" width="12.28515625" style="938" customWidth="1"/>
    <col min="3126" max="3126" width="6.42578125" style="938" customWidth="1"/>
    <col min="3127" max="3127" width="12.28515625" style="938" customWidth="1"/>
    <col min="3128" max="3128" width="0" style="938" hidden="1" customWidth="1"/>
    <col min="3129" max="3129" width="3.7109375" style="938" customWidth="1"/>
    <col min="3130" max="3130" width="11.140625" style="938" bestFit="1" customWidth="1"/>
    <col min="3131" max="3132" width="10.5703125" style="938"/>
    <col min="3133" max="3133" width="11.140625" style="938" customWidth="1"/>
    <col min="3134" max="3363" width="10.5703125" style="938"/>
    <col min="3364" max="3371" width="0" style="938" hidden="1" customWidth="1"/>
    <col min="3372" max="3372" width="3.7109375" style="938" customWidth="1"/>
    <col min="3373" max="3373" width="3.85546875" style="938" customWidth="1"/>
    <col min="3374" max="3374" width="3.7109375" style="938" customWidth="1"/>
    <col min="3375" max="3375" width="12.7109375" style="938" customWidth="1"/>
    <col min="3376" max="3376" width="52.7109375" style="938" customWidth="1"/>
    <col min="3377" max="3380" width="0" style="938" hidden="1" customWidth="1"/>
    <col min="3381" max="3381" width="12.28515625" style="938" customWidth="1"/>
    <col min="3382" max="3382" width="6.42578125" style="938" customWidth="1"/>
    <col min="3383" max="3383" width="12.28515625" style="938" customWidth="1"/>
    <col min="3384" max="3384" width="0" style="938" hidden="1" customWidth="1"/>
    <col min="3385" max="3385" width="3.7109375" style="938" customWidth="1"/>
    <col min="3386" max="3386" width="11.140625" style="938" bestFit="1" customWidth="1"/>
    <col min="3387" max="3388" width="10.5703125" style="938"/>
    <col min="3389" max="3389" width="11.140625" style="938" customWidth="1"/>
    <col min="3390" max="3619" width="10.5703125" style="938"/>
    <col min="3620" max="3627" width="0" style="938" hidden="1" customWidth="1"/>
    <col min="3628" max="3628" width="3.7109375" style="938" customWidth="1"/>
    <col min="3629" max="3629" width="3.85546875" style="938" customWidth="1"/>
    <col min="3630" max="3630" width="3.7109375" style="938" customWidth="1"/>
    <col min="3631" max="3631" width="12.7109375" style="938" customWidth="1"/>
    <col min="3632" max="3632" width="52.7109375" style="938" customWidth="1"/>
    <col min="3633" max="3636" width="0" style="938" hidden="1" customWidth="1"/>
    <col min="3637" max="3637" width="12.28515625" style="938" customWidth="1"/>
    <col min="3638" max="3638" width="6.42578125" style="938" customWidth="1"/>
    <col min="3639" max="3639" width="12.28515625" style="938" customWidth="1"/>
    <col min="3640" max="3640" width="0" style="938" hidden="1" customWidth="1"/>
    <col min="3641" max="3641" width="3.7109375" style="938" customWidth="1"/>
    <col min="3642" max="3642" width="11.140625" style="938" bestFit="1" customWidth="1"/>
    <col min="3643" max="3644" width="10.5703125" style="938"/>
    <col min="3645" max="3645" width="11.140625" style="938" customWidth="1"/>
    <col min="3646" max="3875" width="10.5703125" style="938"/>
    <col min="3876" max="3883" width="0" style="938" hidden="1" customWidth="1"/>
    <col min="3884" max="3884" width="3.7109375" style="938" customWidth="1"/>
    <col min="3885" max="3885" width="3.85546875" style="938" customWidth="1"/>
    <col min="3886" max="3886" width="3.7109375" style="938" customWidth="1"/>
    <col min="3887" max="3887" width="12.7109375" style="938" customWidth="1"/>
    <col min="3888" max="3888" width="52.7109375" style="938" customWidth="1"/>
    <col min="3889" max="3892" width="0" style="938" hidden="1" customWidth="1"/>
    <col min="3893" max="3893" width="12.28515625" style="938" customWidth="1"/>
    <col min="3894" max="3894" width="6.42578125" style="938" customWidth="1"/>
    <col min="3895" max="3895" width="12.28515625" style="938" customWidth="1"/>
    <col min="3896" max="3896" width="0" style="938" hidden="1" customWidth="1"/>
    <col min="3897" max="3897" width="3.7109375" style="938" customWidth="1"/>
    <col min="3898" max="3898" width="11.140625" style="938" bestFit="1" customWidth="1"/>
    <col min="3899" max="3900" width="10.5703125" style="938"/>
    <col min="3901" max="3901" width="11.140625" style="938" customWidth="1"/>
    <col min="3902" max="4131" width="10.5703125" style="938"/>
    <col min="4132" max="4139" width="0" style="938" hidden="1" customWidth="1"/>
    <col min="4140" max="4140" width="3.7109375" style="938" customWidth="1"/>
    <col min="4141" max="4141" width="3.85546875" style="938" customWidth="1"/>
    <col min="4142" max="4142" width="3.7109375" style="938" customWidth="1"/>
    <col min="4143" max="4143" width="12.7109375" style="938" customWidth="1"/>
    <col min="4144" max="4144" width="52.7109375" style="938" customWidth="1"/>
    <col min="4145" max="4148" width="0" style="938" hidden="1" customWidth="1"/>
    <col min="4149" max="4149" width="12.28515625" style="938" customWidth="1"/>
    <col min="4150" max="4150" width="6.42578125" style="938" customWidth="1"/>
    <col min="4151" max="4151" width="12.28515625" style="938" customWidth="1"/>
    <col min="4152" max="4152" width="0" style="938" hidden="1" customWidth="1"/>
    <col min="4153" max="4153" width="3.7109375" style="938" customWidth="1"/>
    <col min="4154" max="4154" width="11.140625" style="938" bestFit="1" customWidth="1"/>
    <col min="4155" max="4156" width="10.5703125" style="938"/>
    <col min="4157" max="4157" width="11.140625" style="938" customWidth="1"/>
    <col min="4158" max="4387" width="10.5703125" style="938"/>
    <col min="4388" max="4395" width="0" style="938" hidden="1" customWidth="1"/>
    <col min="4396" max="4396" width="3.7109375" style="938" customWidth="1"/>
    <col min="4397" max="4397" width="3.85546875" style="938" customWidth="1"/>
    <col min="4398" max="4398" width="3.7109375" style="938" customWidth="1"/>
    <col min="4399" max="4399" width="12.7109375" style="938" customWidth="1"/>
    <col min="4400" max="4400" width="52.7109375" style="938" customWidth="1"/>
    <col min="4401" max="4404" width="0" style="938" hidden="1" customWidth="1"/>
    <col min="4405" max="4405" width="12.28515625" style="938" customWidth="1"/>
    <col min="4406" max="4406" width="6.42578125" style="938" customWidth="1"/>
    <col min="4407" max="4407" width="12.28515625" style="938" customWidth="1"/>
    <col min="4408" max="4408" width="0" style="938" hidden="1" customWidth="1"/>
    <col min="4409" max="4409" width="3.7109375" style="938" customWidth="1"/>
    <col min="4410" max="4410" width="11.140625" style="938" bestFit="1" customWidth="1"/>
    <col min="4411" max="4412" width="10.5703125" style="938"/>
    <col min="4413" max="4413" width="11.140625" style="938" customWidth="1"/>
    <col min="4414" max="4643" width="10.5703125" style="938"/>
    <col min="4644" max="4651" width="0" style="938" hidden="1" customWidth="1"/>
    <col min="4652" max="4652" width="3.7109375" style="938" customWidth="1"/>
    <col min="4653" max="4653" width="3.85546875" style="938" customWidth="1"/>
    <col min="4654" max="4654" width="3.7109375" style="938" customWidth="1"/>
    <col min="4655" max="4655" width="12.7109375" style="938" customWidth="1"/>
    <col min="4656" max="4656" width="52.7109375" style="938" customWidth="1"/>
    <col min="4657" max="4660" width="0" style="938" hidden="1" customWidth="1"/>
    <col min="4661" max="4661" width="12.28515625" style="938" customWidth="1"/>
    <col min="4662" max="4662" width="6.42578125" style="938" customWidth="1"/>
    <col min="4663" max="4663" width="12.28515625" style="938" customWidth="1"/>
    <col min="4664" max="4664" width="0" style="938" hidden="1" customWidth="1"/>
    <col min="4665" max="4665" width="3.7109375" style="938" customWidth="1"/>
    <col min="4666" max="4666" width="11.140625" style="938" bestFit="1" customWidth="1"/>
    <col min="4667" max="4668" width="10.5703125" style="938"/>
    <col min="4669" max="4669" width="11.140625" style="938" customWidth="1"/>
    <col min="4670" max="4899" width="10.5703125" style="938"/>
    <col min="4900" max="4907" width="0" style="938" hidden="1" customWidth="1"/>
    <col min="4908" max="4908" width="3.7109375" style="938" customWidth="1"/>
    <col min="4909" max="4909" width="3.85546875" style="938" customWidth="1"/>
    <col min="4910" max="4910" width="3.7109375" style="938" customWidth="1"/>
    <col min="4911" max="4911" width="12.7109375" style="938" customWidth="1"/>
    <col min="4912" max="4912" width="52.7109375" style="938" customWidth="1"/>
    <col min="4913" max="4916" width="0" style="938" hidden="1" customWidth="1"/>
    <col min="4917" max="4917" width="12.28515625" style="938" customWidth="1"/>
    <col min="4918" max="4918" width="6.42578125" style="938" customWidth="1"/>
    <col min="4919" max="4919" width="12.28515625" style="938" customWidth="1"/>
    <col min="4920" max="4920" width="0" style="938" hidden="1" customWidth="1"/>
    <col min="4921" max="4921" width="3.7109375" style="938" customWidth="1"/>
    <col min="4922" max="4922" width="11.140625" style="938" bestFit="1" customWidth="1"/>
    <col min="4923" max="4924" width="10.5703125" style="938"/>
    <col min="4925" max="4925" width="11.140625" style="938" customWidth="1"/>
    <col min="4926" max="5155" width="10.5703125" style="938"/>
    <col min="5156" max="5163" width="0" style="938" hidden="1" customWidth="1"/>
    <col min="5164" max="5164" width="3.7109375" style="938" customWidth="1"/>
    <col min="5165" max="5165" width="3.85546875" style="938" customWidth="1"/>
    <col min="5166" max="5166" width="3.7109375" style="938" customWidth="1"/>
    <col min="5167" max="5167" width="12.7109375" style="938" customWidth="1"/>
    <col min="5168" max="5168" width="52.7109375" style="938" customWidth="1"/>
    <col min="5169" max="5172" width="0" style="938" hidden="1" customWidth="1"/>
    <col min="5173" max="5173" width="12.28515625" style="938" customWidth="1"/>
    <col min="5174" max="5174" width="6.42578125" style="938" customWidth="1"/>
    <col min="5175" max="5175" width="12.28515625" style="938" customWidth="1"/>
    <col min="5176" max="5176" width="0" style="938" hidden="1" customWidth="1"/>
    <col min="5177" max="5177" width="3.7109375" style="938" customWidth="1"/>
    <col min="5178" max="5178" width="11.140625" style="938" bestFit="1" customWidth="1"/>
    <col min="5179" max="5180" width="10.5703125" style="938"/>
    <col min="5181" max="5181" width="11.140625" style="938" customWidth="1"/>
    <col min="5182" max="5411" width="10.5703125" style="938"/>
    <col min="5412" max="5419" width="0" style="938" hidden="1" customWidth="1"/>
    <col min="5420" max="5420" width="3.7109375" style="938" customWidth="1"/>
    <col min="5421" max="5421" width="3.85546875" style="938" customWidth="1"/>
    <col min="5422" max="5422" width="3.7109375" style="938" customWidth="1"/>
    <col min="5423" max="5423" width="12.7109375" style="938" customWidth="1"/>
    <col min="5424" max="5424" width="52.7109375" style="938" customWidth="1"/>
    <col min="5425" max="5428" width="0" style="938" hidden="1" customWidth="1"/>
    <col min="5429" max="5429" width="12.28515625" style="938" customWidth="1"/>
    <col min="5430" max="5430" width="6.42578125" style="938" customWidth="1"/>
    <col min="5431" max="5431" width="12.28515625" style="938" customWidth="1"/>
    <col min="5432" max="5432" width="0" style="938" hidden="1" customWidth="1"/>
    <col min="5433" max="5433" width="3.7109375" style="938" customWidth="1"/>
    <col min="5434" max="5434" width="11.140625" style="938" bestFit="1" customWidth="1"/>
    <col min="5435" max="5436" width="10.5703125" style="938"/>
    <col min="5437" max="5437" width="11.140625" style="938" customWidth="1"/>
    <col min="5438" max="5667" width="10.5703125" style="938"/>
    <col min="5668" max="5675" width="0" style="938" hidden="1" customWidth="1"/>
    <col min="5676" max="5676" width="3.7109375" style="938" customWidth="1"/>
    <col min="5677" max="5677" width="3.85546875" style="938" customWidth="1"/>
    <col min="5678" max="5678" width="3.7109375" style="938" customWidth="1"/>
    <col min="5679" max="5679" width="12.7109375" style="938" customWidth="1"/>
    <col min="5680" max="5680" width="52.7109375" style="938" customWidth="1"/>
    <col min="5681" max="5684" width="0" style="938" hidden="1" customWidth="1"/>
    <col min="5685" max="5685" width="12.28515625" style="938" customWidth="1"/>
    <col min="5686" max="5686" width="6.42578125" style="938" customWidth="1"/>
    <col min="5687" max="5687" width="12.28515625" style="938" customWidth="1"/>
    <col min="5688" max="5688" width="0" style="938" hidden="1" customWidth="1"/>
    <col min="5689" max="5689" width="3.7109375" style="938" customWidth="1"/>
    <col min="5690" max="5690" width="11.140625" style="938" bestFit="1" customWidth="1"/>
    <col min="5691" max="5692" width="10.5703125" style="938"/>
    <col min="5693" max="5693" width="11.140625" style="938" customWidth="1"/>
    <col min="5694" max="5923" width="10.5703125" style="938"/>
    <col min="5924" max="5931" width="0" style="938" hidden="1" customWidth="1"/>
    <col min="5932" max="5932" width="3.7109375" style="938" customWidth="1"/>
    <col min="5933" max="5933" width="3.85546875" style="938" customWidth="1"/>
    <col min="5934" max="5934" width="3.7109375" style="938" customWidth="1"/>
    <col min="5935" max="5935" width="12.7109375" style="938" customWidth="1"/>
    <col min="5936" max="5936" width="52.7109375" style="938" customWidth="1"/>
    <col min="5937" max="5940" width="0" style="938" hidden="1" customWidth="1"/>
    <col min="5941" max="5941" width="12.28515625" style="938" customWidth="1"/>
    <col min="5942" max="5942" width="6.42578125" style="938" customWidth="1"/>
    <col min="5943" max="5943" width="12.28515625" style="938" customWidth="1"/>
    <col min="5944" max="5944" width="0" style="938" hidden="1" customWidth="1"/>
    <col min="5945" max="5945" width="3.7109375" style="938" customWidth="1"/>
    <col min="5946" max="5946" width="11.140625" style="938" bestFit="1" customWidth="1"/>
    <col min="5947" max="5948" width="10.5703125" style="938"/>
    <col min="5949" max="5949" width="11.140625" style="938" customWidth="1"/>
    <col min="5950" max="6179" width="10.5703125" style="938"/>
    <col min="6180" max="6187" width="0" style="938" hidden="1" customWidth="1"/>
    <col min="6188" max="6188" width="3.7109375" style="938" customWidth="1"/>
    <col min="6189" max="6189" width="3.85546875" style="938" customWidth="1"/>
    <col min="6190" max="6190" width="3.7109375" style="938" customWidth="1"/>
    <col min="6191" max="6191" width="12.7109375" style="938" customWidth="1"/>
    <col min="6192" max="6192" width="52.7109375" style="938" customWidth="1"/>
    <col min="6193" max="6196" width="0" style="938" hidden="1" customWidth="1"/>
    <col min="6197" max="6197" width="12.28515625" style="938" customWidth="1"/>
    <col min="6198" max="6198" width="6.42578125" style="938" customWidth="1"/>
    <col min="6199" max="6199" width="12.28515625" style="938" customWidth="1"/>
    <col min="6200" max="6200" width="0" style="938" hidden="1" customWidth="1"/>
    <col min="6201" max="6201" width="3.7109375" style="938" customWidth="1"/>
    <col min="6202" max="6202" width="11.140625" style="938" bestFit="1" customWidth="1"/>
    <col min="6203" max="6204" width="10.5703125" style="938"/>
    <col min="6205" max="6205" width="11.140625" style="938" customWidth="1"/>
    <col min="6206" max="6435" width="10.5703125" style="938"/>
    <col min="6436" max="6443" width="0" style="938" hidden="1" customWidth="1"/>
    <col min="6444" max="6444" width="3.7109375" style="938" customWidth="1"/>
    <col min="6445" max="6445" width="3.85546875" style="938" customWidth="1"/>
    <col min="6446" max="6446" width="3.7109375" style="938" customWidth="1"/>
    <col min="6447" max="6447" width="12.7109375" style="938" customWidth="1"/>
    <col min="6448" max="6448" width="52.7109375" style="938" customWidth="1"/>
    <col min="6449" max="6452" width="0" style="938" hidden="1" customWidth="1"/>
    <col min="6453" max="6453" width="12.28515625" style="938" customWidth="1"/>
    <col min="6454" max="6454" width="6.42578125" style="938" customWidth="1"/>
    <col min="6455" max="6455" width="12.28515625" style="938" customWidth="1"/>
    <col min="6456" max="6456" width="0" style="938" hidden="1" customWidth="1"/>
    <col min="6457" max="6457" width="3.7109375" style="938" customWidth="1"/>
    <col min="6458" max="6458" width="11.140625" style="938" bestFit="1" customWidth="1"/>
    <col min="6459" max="6460" width="10.5703125" style="938"/>
    <col min="6461" max="6461" width="11.140625" style="938" customWidth="1"/>
    <col min="6462" max="6691" width="10.5703125" style="938"/>
    <col min="6692" max="6699" width="0" style="938" hidden="1" customWidth="1"/>
    <col min="6700" max="6700" width="3.7109375" style="938" customWidth="1"/>
    <col min="6701" max="6701" width="3.85546875" style="938" customWidth="1"/>
    <col min="6702" max="6702" width="3.7109375" style="938" customWidth="1"/>
    <col min="6703" max="6703" width="12.7109375" style="938" customWidth="1"/>
    <col min="6704" max="6704" width="52.7109375" style="938" customWidth="1"/>
    <col min="6705" max="6708" width="0" style="938" hidden="1" customWidth="1"/>
    <col min="6709" max="6709" width="12.28515625" style="938" customWidth="1"/>
    <col min="6710" max="6710" width="6.42578125" style="938" customWidth="1"/>
    <col min="6711" max="6711" width="12.28515625" style="938" customWidth="1"/>
    <col min="6712" max="6712" width="0" style="938" hidden="1" customWidth="1"/>
    <col min="6713" max="6713" width="3.7109375" style="938" customWidth="1"/>
    <col min="6714" max="6714" width="11.140625" style="938" bestFit="1" customWidth="1"/>
    <col min="6715" max="6716" width="10.5703125" style="938"/>
    <col min="6717" max="6717" width="11.140625" style="938" customWidth="1"/>
    <col min="6718" max="6947" width="10.5703125" style="938"/>
    <col min="6948" max="6955" width="0" style="938" hidden="1" customWidth="1"/>
    <col min="6956" max="6956" width="3.7109375" style="938" customWidth="1"/>
    <col min="6957" max="6957" width="3.85546875" style="938" customWidth="1"/>
    <col min="6958" max="6958" width="3.7109375" style="938" customWidth="1"/>
    <col min="6959" max="6959" width="12.7109375" style="938" customWidth="1"/>
    <col min="6960" max="6960" width="52.7109375" style="938" customWidth="1"/>
    <col min="6961" max="6964" width="0" style="938" hidden="1" customWidth="1"/>
    <col min="6965" max="6965" width="12.28515625" style="938" customWidth="1"/>
    <col min="6966" max="6966" width="6.42578125" style="938" customWidth="1"/>
    <col min="6967" max="6967" width="12.28515625" style="938" customWidth="1"/>
    <col min="6968" max="6968" width="0" style="938" hidden="1" customWidth="1"/>
    <col min="6969" max="6969" width="3.7109375" style="938" customWidth="1"/>
    <col min="6970" max="6970" width="11.140625" style="938" bestFit="1" customWidth="1"/>
    <col min="6971" max="6972" width="10.5703125" style="938"/>
    <col min="6973" max="6973" width="11.140625" style="938" customWidth="1"/>
    <col min="6974" max="7203" width="10.5703125" style="938"/>
    <col min="7204" max="7211" width="0" style="938" hidden="1" customWidth="1"/>
    <col min="7212" max="7212" width="3.7109375" style="938" customWidth="1"/>
    <col min="7213" max="7213" width="3.85546875" style="938" customWidth="1"/>
    <col min="7214" max="7214" width="3.7109375" style="938" customWidth="1"/>
    <col min="7215" max="7215" width="12.7109375" style="938" customWidth="1"/>
    <col min="7216" max="7216" width="52.7109375" style="938" customWidth="1"/>
    <col min="7217" max="7220" width="0" style="938" hidden="1" customWidth="1"/>
    <col min="7221" max="7221" width="12.28515625" style="938" customWidth="1"/>
    <col min="7222" max="7222" width="6.42578125" style="938" customWidth="1"/>
    <col min="7223" max="7223" width="12.28515625" style="938" customWidth="1"/>
    <col min="7224" max="7224" width="0" style="938" hidden="1" customWidth="1"/>
    <col min="7225" max="7225" width="3.7109375" style="938" customWidth="1"/>
    <col min="7226" max="7226" width="11.140625" style="938" bestFit="1" customWidth="1"/>
    <col min="7227" max="7228" width="10.5703125" style="938"/>
    <col min="7229" max="7229" width="11.140625" style="938" customWidth="1"/>
    <col min="7230" max="7459" width="10.5703125" style="938"/>
    <col min="7460" max="7467" width="0" style="938" hidden="1" customWidth="1"/>
    <col min="7468" max="7468" width="3.7109375" style="938" customWidth="1"/>
    <col min="7469" max="7469" width="3.85546875" style="938" customWidth="1"/>
    <col min="7470" max="7470" width="3.7109375" style="938" customWidth="1"/>
    <col min="7471" max="7471" width="12.7109375" style="938" customWidth="1"/>
    <col min="7472" max="7472" width="52.7109375" style="938" customWidth="1"/>
    <col min="7473" max="7476" width="0" style="938" hidden="1" customWidth="1"/>
    <col min="7477" max="7477" width="12.28515625" style="938" customWidth="1"/>
    <col min="7478" max="7478" width="6.42578125" style="938" customWidth="1"/>
    <col min="7479" max="7479" width="12.28515625" style="938" customWidth="1"/>
    <col min="7480" max="7480" width="0" style="938" hidden="1" customWidth="1"/>
    <col min="7481" max="7481" width="3.7109375" style="938" customWidth="1"/>
    <col min="7482" max="7482" width="11.140625" style="938" bestFit="1" customWidth="1"/>
    <col min="7483" max="7484" width="10.5703125" style="938"/>
    <col min="7485" max="7485" width="11.140625" style="938" customWidth="1"/>
    <col min="7486" max="7715" width="10.5703125" style="938"/>
    <col min="7716" max="7723" width="0" style="938" hidden="1" customWidth="1"/>
    <col min="7724" max="7724" width="3.7109375" style="938" customWidth="1"/>
    <col min="7725" max="7725" width="3.85546875" style="938" customWidth="1"/>
    <col min="7726" max="7726" width="3.7109375" style="938" customWidth="1"/>
    <col min="7727" max="7727" width="12.7109375" style="938" customWidth="1"/>
    <col min="7728" max="7728" width="52.7109375" style="938" customWidth="1"/>
    <col min="7729" max="7732" width="0" style="938" hidden="1" customWidth="1"/>
    <col min="7733" max="7733" width="12.28515625" style="938" customWidth="1"/>
    <col min="7734" max="7734" width="6.42578125" style="938" customWidth="1"/>
    <col min="7735" max="7735" width="12.28515625" style="938" customWidth="1"/>
    <col min="7736" max="7736" width="0" style="938" hidden="1" customWidth="1"/>
    <col min="7737" max="7737" width="3.7109375" style="938" customWidth="1"/>
    <col min="7738" max="7738" width="11.140625" style="938" bestFit="1" customWidth="1"/>
    <col min="7739" max="7740" width="10.5703125" style="938"/>
    <col min="7741" max="7741" width="11.140625" style="938" customWidth="1"/>
    <col min="7742" max="7971" width="10.5703125" style="938"/>
    <col min="7972" max="7979" width="0" style="938" hidden="1" customWidth="1"/>
    <col min="7980" max="7980" width="3.7109375" style="938" customWidth="1"/>
    <col min="7981" max="7981" width="3.85546875" style="938" customWidth="1"/>
    <col min="7982" max="7982" width="3.7109375" style="938" customWidth="1"/>
    <col min="7983" max="7983" width="12.7109375" style="938" customWidth="1"/>
    <col min="7984" max="7984" width="52.7109375" style="938" customWidth="1"/>
    <col min="7985" max="7988" width="0" style="938" hidden="1" customWidth="1"/>
    <col min="7989" max="7989" width="12.28515625" style="938" customWidth="1"/>
    <col min="7990" max="7990" width="6.42578125" style="938" customWidth="1"/>
    <col min="7991" max="7991" width="12.28515625" style="938" customWidth="1"/>
    <col min="7992" max="7992" width="0" style="938" hidden="1" customWidth="1"/>
    <col min="7993" max="7993" width="3.7109375" style="938" customWidth="1"/>
    <col min="7994" max="7994" width="11.140625" style="938" bestFit="1" customWidth="1"/>
    <col min="7995" max="7996" width="10.5703125" style="938"/>
    <col min="7997" max="7997" width="11.140625" style="938" customWidth="1"/>
    <col min="7998" max="8227" width="10.5703125" style="938"/>
    <col min="8228" max="8235" width="0" style="938" hidden="1" customWidth="1"/>
    <col min="8236" max="8236" width="3.7109375" style="938" customWidth="1"/>
    <col min="8237" max="8237" width="3.85546875" style="938" customWidth="1"/>
    <col min="8238" max="8238" width="3.7109375" style="938" customWidth="1"/>
    <col min="8239" max="8239" width="12.7109375" style="938" customWidth="1"/>
    <col min="8240" max="8240" width="52.7109375" style="938" customWidth="1"/>
    <col min="8241" max="8244" width="0" style="938" hidden="1" customWidth="1"/>
    <col min="8245" max="8245" width="12.28515625" style="938" customWidth="1"/>
    <col min="8246" max="8246" width="6.42578125" style="938" customWidth="1"/>
    <col min="8247" max="8247" width="12.28515625" style="938" customWidth="1"/>
    <col min="8248" max="8248" width="0" style="938" hidden="1" customWidth="1"/>
    <col min="8249" max="8249" width="3.7109375" style="938" customWidth="1"/>
    <col min="8250" max="8250" width="11.140625" style="938" bestFit="1" customWidth="1"/>
    <col min="8251" max="8252" width="10.5703125" style="938"/>
    <col min="8253" max="8253" width="11.140625" style="938" customWidth="1"/>
    <col min="8254" max="8483" width="10.5703125" style="938"/>
    <col min="8484" max="8491" width="0" style="938" hidden="1" customWidth="1"/>
    <col min="8492" max="8492" width="3.7109375" style="938" customWidth="1"/>
    <col min="8493" max="8493" width="3.85546875" style="938" customWidth="1"/>
    <col min="8494" max="8494" width="3.7109375" style="938" customWidth="1"/>
    <col min="8495" max="8495" width="12.7109375" style="938" customWidth="1"/>
    <col min="8496" max="8496" width="52.7109375" style="938" customWidth="1"/>
    <col min="8497" max="8500" width="0" style="938" hidden="1" customWidth="1"/>
    <col min="8501" max="8501" width="12.28515625" style="938" customWidth="1"/>
    <col min="8502" max="8502" width="6.42578125" style="938" customWidth="1"/>
    <col min="8503" max="8503" width="12.28515625" style="938" customWidth="1"/>
    <col min="8504" max="8504" width="0" style="938" hidden="1" customWidth="1"/>
    <col min="8505" max="8505" width="3.7109375" style="938" customWidth="1"/>
    <col min="8506" max="8506" width="11.140625" style="938" bestFit="1" customWidth="1"/>
    <col min="8507" max="8508" width="10.5703125" style="938"/>
    <col min="8509" max="8509" width="11.140625" style="938" customWidth="1"/>
    <col min="8510" max="8739" width="10.5703125" style="938"/>
    <col min="8740" max="8747" width="0" style="938" hidden="1" customWidth="1"/>
    <col min="8748" max="8748" width="3.7109375" style="938" customWidth="1"/>
    <col min="8749" max="8749" width="3.85546875" style="938" customWidth="1"/>
    <col min="8750" max="8750" width="3.7109375" style="938" customWidth="1"/>
    <col min="8751" max="8751" width="12.7109375" style="938" customWidth="1"/>
    <col min="8752" max="8752" width="52.7109375" style="938" customWidth="1"/>
    <col min="8753" max="8756" width="0" style="938" hidden="1" customWidth="1"/>
    <col min="8757" max="8757" width="12.28515625" style="938" customWidth="1"/>
    <col min="8758" max="8758" width="6.42578125" style="938" customWidth="1"/>
    <col min="8759" max="8759" width="12.28515625" style="938" customWidth="1"/>
    <col min="8760" max="8760" width="0" style="938" hidden="1" customWidth="1"/>
    <col min="8761" max="8761" width="3.7109375" style="938" customWidth="1"/>
    <col min="8762" max="8762" width="11.140625" style="938" bestFit="1" customWidth="1"/>
    <col min="8763" max="8764" width="10.5703125" style="938"/>
    <col min="8765" max="8765" width="11.140625" style="938" customWidth="1"/>
    <col min="8766" max="8995" width="10.5703125" style="938"/>
    <col min="8996" max="9003" width="0" style="938" hidden="1" customWidth="1"/>
    <col min="9004" max="9004" width="3.7109375" style="938" customWidth="1"/>
    <col min="9005" max="9005" width="3.85546875" style="938" customWidth="1"/>
    <col min="9006" max="9006" width="3.7109375" style="938" customWidth="1"/>
    <col min="9007" max="9007" width="12.7109375" style="938" customWidth="1"/>
    <col min="9008" max="9008" width="52.7109375" style="938" customWidth="1"/>
    <col min="9009" max="9012" width="0" style="938" hidden="1" customWidth="1"/>
    <col min="9013" max="9013" width="12.28515625" style="938" customWidth="1"/>
    <col min="9014" max="9014" width="6.42578125" style="938" customWidth="1"/>
    <col min="9015" max="9015" width="12.28515625" style="938" customWidth="1"/>
    <col min="9016" max="9016" width="0" style="938" hidden="1" customWidth="1"/>
    <col min="9017" max="9017" width="3.7109375" style="938" customWidth="1"/>
    <col min="9018" max="9018" width="11.140625" style="938" bestFit="1" customWidth="1"/>
    <col min="9019" max="9020" width="10.5703125" style="938"/>
    <col min="9021" max="9021" width="11.140625" style="938" customWidth="1"/>
    <col min="9022" max="9251" width="10.5703125" style="938"/>
    <col min="9252" max="9259" width="0" style="938" hidden="1" customWidth="1"/>
    <col min="9260" max="9260" width="3.7109375" style="938" customWidth="1"/>
    <col min="9261" max="9261" width="3.85546875" style="938" customWidth="1"/>
    <col min="9262" max="9262" width="3.7109375" style="938" customWidth="1"/>
    <col min="9263" max="9263" width="12.7109375" style="938" customWidth="1"/>
    <col min="9264" max="9264" width="52.7109375" style="938" customWidth="1"/>
    <col min="9265" max="9268" width="0" style="938" hidden="1" customWidth="1"/>
    <col min="9269" max="9269" width="12.28515625" style="938" customWidth="1"/>
    <col min="9270" max="9270" width="6.42578125" style="938" customWidth="1"/>
    <col min="9271" max="9271" width="12.28515625" style="938" customWidth="1"/>
    <col min="9272" max="9272" width="0" style="938" hidden="1" customWidth="1"/>
    <col min="9273" max="9273" width="3.7109375" style="938" customWidth="1"/>
    <col min="9274" max="9274" width="11.140625" style="938" bestFit="1" customWidth="1"/>
    <col min="9275" max="9276" width="10.5703125" style="938"/>
    <col min="9277" max="9277" width="11.140625" style="938" customWidth="1"/>
    <col min="9278" max="9507" width="10.5703125" style="938"/>
    <col min="9508" max="9515" width="0" style="938" hidden="1" customWidth="1"/>
    <col min="9516" max="9516" width="3.7109375" style="938" customWidth="1"/>
    <col min="9517" max="9517" width="3.85546875" style="938" customWidth="1"/>
    <col min="9518" max="9518" width="3.7109375" style="938" customWidth="1"/>
    <col min="9519" max="9519" width="12.7109375" style="938" customWidth="1"/>
    <col min="9520" max="9520" width="52.7109375" style="938" customWidth="1"/>
    <col min="9521" max="9524" width="0" style="938" hidden="1" customWidth="1"/>
    <col min="9525" max="9525" width="12.28515625" style="938" customWidth="1"/>
    <col min="9526" max="9526" width="6.42578125" style="938" customWidth="1"/>
    <col min="9527" max="9527" width="12.28515625" style="938" customWidth="1"/>
    <col min="9528" max="9528" width="0" style="938" hidden="1" customWidth="1"/>
    <col min="9529" max="9529" width="3.7109375" style="938" customWidth="1"/>
    <col min="9530" max="9530" width="11.140625" style="938" bestFit="1" customWidth="1"/>
    <col min="9531" max="9532" width="10.5703125" style="938"/>
    <col min="9533" max="9533" width="11.140625" style="938" customWidth="1"/>
    <col min="9534" max="9763" width="10.5703125" style="938"/>
    <col min="9764" max="9771" width="0" style="938" hidden="1" customWidth="1"/>
    <col min="9772" max="9772" width="3.7109375" style="938" customWidth="1"/>
    <col min="9773" max="9773" width="3.85546875" style="938" customWidth="1"/>
    <col min="9774" max="9774" width="3.7109375" style="938" customWidth="1"/>
    <col min="9775" max="9775" width="12.7109375" style="938" customWidth="1"/>
    <col min="9776" max="9776" width="52.7109375" style="938" customWidth="1"/>
    <col min="9777" max="9780" width="0" style="938" hidden="1" customWidth="1"/>
    <col min="9781" max="9781" width="12.28515625" style="938" customWidth="1"/>
    <col min="9782" max="9782" width="6.42578125" style="938" customWidth="1"/>
    <col min="9783" max="9783" width="12.28515625" style="938" customWidth="1"/>
    <col min="9784" max="9784" width="0" style="938" hidden="1" customWidth="1"/>
    <col min="9785" max="9785" width="3.7109375" style="938" customWidth="1"/>
    <col min="9786" max="9786" width="11.140625" style="938" bestFit="1" customWidth="1"/>
    <col min="9787" max="9788" width="10.5703125" style="938"/>
    <col min="9789" max="9789" width="11.140625" style="938" customWidth="1"/>
    <col min="9790" max="10019" width="10.5703125" style="938"/>
    <col min="10020" max="10027" width="0" style="938" hidden="1" customWidth="1"/>
    <col min="10028" max="10028" width="3.7109375" style="938" customWidth="1"/>
    <col min="10029" max="10029" width="3.85546875" style="938" customWidth="1"/>
    <col min="10030" max="10030" width="3.7109375" style="938" customWidth="1"/>
    <col min="10031" max="10031" width="12.7109375" style="938" customWidth="1"/>
    <col min="10032" max="10032" width="52.7109375" style="938" customWidth="1"/>
    <col min="10033" max="10036" width="0" style="938" hidden="1" customWidth="1"/>
    <col min="10037" max="10037" width="12.28515625" style="938" customWidth="1"/>
    <col min="10038" max="10038" width="6.42578125" style="938" customWidth="1"/>
    <col min="10039" max="10039" width="12.28515625" style="938" customWidth="1"/>
    <col min="10040" max="10040" width="0" style="938" hidden="1" customWidth="1"/>
    <col min="10041" max="10041" width="3.7109375" style="938" customWidth="1"/>
    <col min="10042" max="10042" width="11.140625" style="938" bestFit="1" customWidth="1"/>
    <col min="10043" max="10044" width="10.5703125" style="938"/>
    <col min="10045" max="10045" width="11.140625" style="938" customWidth="1"/>
    <col min="10046" max="10275" width="10.5703125" style="938"/>
    <col min="10276" max="10283" width="0" style="938" hidden="1" customWidth="1"/>
    <col min="10284" max="10284" width="3.7109375" style="938" customWidth="1"/>
    <col min="10285" max="10285" width="3.85546875" style="938" customWidth="1"/>
    <col min="10286" max="10286" width="3.7109375" style="938" customWidth="1"/>
    <col min="10287" max="10287" width="12.7109375" style="938" customWidth="1"/>
    <col min="10288" max="10288" width="52.7109375" style="938" customWidth="1"/>
    <col min="10289" max="10292" width="0" style="938" hidden="1" customWidth="1"/>
    <col min="10293" max="10293" width="12.28515625" style="938" customWidth="1"/>
    <col min="10294" max="10294" width="6.42578125" style="938" customWidth="1"/>
    <col min="10295" max="10295" width="12.28515625" style="938" customWidth="1"/>
    <col min="10296" max="10296" width="0" style="938" hidden="1" customWidth="1"/>
    <col min="10297" max="10297" width="3.7109375" style="938" customWidth="1"/>
    <col min="10298" max="10298" width="11.140625" style="938" bestFit="1" customWidth="1"/>
    <col min="10299" max="10300" width="10.5703125" style="938"/>
    <col min="10301" max="10301" width="11.140625" style="938" customWidth="1"/>
    <col min="10302" max="10531" width="10.5703125" style="938"/>
    <col min="10532" max="10539" width="0" style="938" hidden="1" customWidth="1"/>
    <col min="10540" max="10540" width="3.7109375" style="938" customWidth="1"/>
    <col min="10541" max="10541" width="3.85546875" style="938" customWidth="1"/>
    <col min="10542" max="10542" width="3.7109375" style="938" customWidth="1"/>
    <col min="10543" max="10543" width="12.7109375" style="938" customWidth="1"/>
    <col min="10544" max="10544" width="52.7109375" style="938" customWidth="1"/>
    <col min="10545" max="10548" width="0" style="938" hidden="1" customWidth="1"/>
    <col min="10549" max="10549" width="12.28515625" style="938" customWidth="1"/>
    <col min="10550" max="10550" width="6.42578125" style="938" customWidth="1"/>
    <col min="10551" max="10551" width="12.28515625" style="938" customWidth="1"/>
    <col min="10552" max="10552" width="0" style="938" hidden="1" customWidth="1"/>
    <col min="10553" max="10553" width="3.7109375" style="938" customWidth="1"/>
    <col min="10554" max="10554" width="11.140625" style="938" bestFit="1" customWidth="1"/>
    <col min="10555" max="10556" width="10.5703125" style="938"/>
    <col min="10557" max="10557" width="11.140625" style="938" customWidth="1"/>
    <col min="10558" max="10787" width="10.5703125" style="938"/>
    <col min="10788" max="10795" width="0" style="938" hidden="1" customWidth="1"/>
    <col min="10796" max="10796" width="3.7109375" style="938" customWidth="1"/>
    <col min="10797" max="10797" width="3.85546875" style="938" customWidth="1"/>
    <col min="10798" max="10798" width="3.7109375" style="938" customWidth="1"/>
    <col min="10799" max="10799" width="12.7109375" style="938" customWidth="1"/>
    <col min="10800" max="10800" width="52.7109375" style="938" customWidth="1"/>
    <col min="10801" max="10804" width="0" style="938" hidden="1" customWidth="1"/>
    <col min="10805" max="10805" width="12.28515625" style="938" customWidth="1"/>
    <col min="10806" max="10806" width="6.42578125" style="938" customWidth="1"/>
    <col min="10807" max="10807" width="12.28515625" style="938" customWidth="1"/>
    <col min="10808" max="10808" width="0" style="938" hidden="1" customWidth="1"/>
    <col min="10809" max="10809" width="3.7109375" style="938" customWidth="1"/>
    <col min="10810" max="10810" width="11.140625" style="938" bestFit="1" customWidth="1"/>
    <col min="10811" max="10812" width="10.5703125" style="938"/>
    <col min="10813" max="10813" width="11.140625" style="938" customWidth="1"/>
    <col min="10814" max="11043" width="10.5703125" style="938"/>
    <col min="11044" max="11051" width="0" style="938" hidden="1" customWidth="1"/>
    <col min="11052" max="11052" width="3.7109375" style="938" customWidth="1"/>
    <col min="11053" max="11053" width="3.85546875" style="938" customWidth="1"/>
    <col min="11054" max="11054" width="3.7109375" style="938" customWidth="1"/>
    <col min="11055" max="11055" width="12.7109375" style="938" customWidth="1"/>
    <col min="11056" max="11056" width="52.7109375" style="938" customWidth="1"/>
    <col min="11057" max="11060" width="0" style="938" hidden="1" customWidth="1"/>
    <col min="11061" max="11061" width="12.28515625" style="938" customWidth="1"/>
    <col min="11062" max="11062" width="6.42578125" style="938" customWidth="1"/>
    <col min="11063" max="11063" width="12.28515625" style="938" customWidth="1"/>
    <col min="11064" max="11064" width="0" style="938" hidden="1" customWidth="1"/>
    <col min="11065" max="11065" width="3.7109375" style="938" customWidth="1"/>
    <col min="11066" max="11066" width="11.140625" style="938" bestFit="1" customWidth="1"/>
    <col min="11067" max="11068" width="10.5703125" style="938"/>
    <col min="11069" max="11069" width="11.140625" style="938" customWidth="1"/>
    <col min="11070" max="11299" width="10.5703125" style="938"/>
    <col min="11300" max="11307" width="0" style="938" hidden="1" customWidth="1"/>
    <col min="11308" max="11308" width="3.7109375" style="938" customWidth="1"/>
    <col min="11309" max="11309" width="3.85546875" style="938" customWidth="1"/>
    <col min="11310" max="11310" width="3.7109375" style="938" customWidth="1"/>
    <col min="11311" max="11311" width="12.7109375" style="938" customWidth="1"/>
    <col min="11312" max="11312" width="52.7109375" style="938" customWidth="1"/>
    <col min="11313" max="11316" width="0" style="938" hidden="1" customWidth="1"/>
    <col min="11317" max="11317" width="12.28515625" style="938" customWidth="1"/>
    <col min="11318" max="11318" width="6.42578125" style="938" customWidth="1"/>
    <col min="11319" max="11319" width="12.28515625" style="938" customWidth="1"/>
    <col min="11320" max="11320" width="0" style="938" hidden="1" customWidth="1"/>
    <col min="11321" max="11321" width="3.7109375" style="938" customWidth="1"/>
    <col min="11322" max="11322" width="11.140625" style="938" bestFit="1" customWidth="1"/>
    <col min="11323" max="11324" width="10.5703125" style="938"/>
    <col min="11325" max="11325" width="11.140625" style="938" customWidth="1"/>
    <col min="11326" max="11555" width="10.5703125" style="938"/>
    <col min="11556" max="11563" width="0" style="938" hidden="1" customWidth="1"/>
    <col min="11564" max="11564" width="3.7109375" style="938" customWidth="1"/>
    <col min="11565" max="11565" width="3.85546875" style="938" customWidth="1"/>
    <col min="11566" max="11566" width="3.7109375" style="938" customWidth="1"/>
    <col min="11567" max="11567" width="12.7109375" style="938" customWidth="1"/>
    <col min="11568" max="11568" width="52.7109375" style="938" customWidth="1"/>
    <col min="11569" max="11572" width="0" style="938" hidden="1" customWidth="1"/>
    <col min="11573" max="11573" width="12.28515625" style="938" customWidth="1"/>
    <col min="11574" max="11574" width="6.42578125" style="938" customWidth="1"/>
    <col min="11575" max="11575" width="12.28515625" style="938" customWidth="1"/>
    <col min="11576" max="11576" width="0" style="938" hidden="1" customWidth="1"/>
    <col min="11577" max="11577" width="3.7109375" style="938" customWidth="1"/>
    <col min="11578" max="11578" width="11.140625" style="938" bestFit="1" customWidth="1"/>
    <col min="11579" max="11580" width="10.5703125" style="938"/>
    <col min="11581" max="11581" width="11.140625" style="938" customWidth="1"/>
    <col min="11582" max="11811" width="10.5703125" style="938"/>
    <col min="11812" max="11819" width="0" style="938" hidden="1" customWidth="1"/>
    <col min="11820" max="11820" width="3.7109375" style="938" customWidth="1"/>
    <col min="11821" max="11821" width="3.85546875" style="938" customWidth="1"/>
    <col min="11822" max="11822" width="3.7109375" style="938" customWidth="1"/>
    <col min="11823" max="11823" width="12.7109375" style="938" customWidth="1"/>
    <col min="11824" max="11824" width="52.7109375" style="938" customWidth="1"/>
    <col min="11825" max="11828" width="0" style="938" hidden="1" customWidth="1"/>
    <col min="11829" max="11829" width="12.28515625" style="938" customWidth="1"/>
    <col min="11830" max="11830" width="6.42578125" style="938" customWidth="1"/>
    <col min="11831" max="11831" width="12.28515625" style="938" customWidth="1"/>
    <col min="11832" max="11832" width="0" style="938" hidden="1" customWidth="1"/>
    <col min="11833" max="11833" width="3.7109375" style="938" customWidth="1"/>
    <col min="11834" max="11834" width="11.140625" style="938" bestFit="1" customWidth="1"/>
    <col min="11835" max="11836" width="10.5703125" style="938"/>
    <col min="11837" max="11837" width="11.140625" style="938" customWidth="1"/>
    <col min="11838" max="12067" width="10.5703125" style="938"/>
    <col min="12068" max="12075" width="0" style="938" hidden="1" customWidth="1"/>
    <col min="12076" max="12076" width="3.7109375" style="938" customWidth="1"/>
    <col min="12077" max="12077" width="3.85546875" style="938" customWidth="1"/>
    <col min="12078" max="12078" width="3.7109375" style="938" customWidth="1"/>
    <col min="12079" max="12079" width="12.7109375" style="938" customWidth="1"/>
    <col min="12080" max="12080" width="52.7109375" style="938" customWidth="1"/>
    <col min="12081" max="12084" width="0" style="938" hidden="1" customWidth="1"/>
    <col min="12085" max="12085" width="12.28515625" style="938" customWidth="1"/>
    <col min="12086" max="12086" width="6.42578125" style="938" customWidth="1"/>
    <col min="12087" max="12087" width="12.28515625" style="938" customWidth="1"/>
    <col min="12088" max="12088" width="0" style="938" hidden="1" customWidth="1"/>
    <col min="12089" max="12089" width="3.7109375" style="938" customWidth="1"/>
    <col min="12090" max="12090" width="11.140625" style="938" bestFit="1" customWidth="1"/>
    <col min="12091" max="12092" width="10.5703125" style="938"/>
    <col min="12093" max="12093" width="11.140625" style="938" customWidth="1"/>
    <col min="12094" max="12323" width="10.5703125" style="938"/>
    <col min="12324" max="12331" width="0" style="938" hidden="1" customWidth="1"/>
    <col min="12332" max="12332" width="3.7109375" style="938" customWidth="1"/>
    <col min="12333" max="12333" width="3.85546875" style="938" customWidth="1"/>
    <col min="12334" max="12334" width="3.7109375" style="938" customWidth="1"/>
    <col min="12335" max="12335" width="12.7109375" style="938" customWidth="1"/>
    <col min="12336" max="12336" width="52.7109375" style="938" customWidth="1"/>
    <col min="12337" max="12340" width="0" style="938" hidden="1" customWidth="1"/>
    <col min="12341" max="12341" width="12.28515625" style="938" customWidth="1"/>
    <col min="12342" max="12342" width="6.42578125" style="938" customWidth="1"/>
    <col min="12343" max="12343" width="12.28515625" style="938" customWidth="1"/>
    <col min="12344" max="12344" width="0" style="938" hidden="1" customWidth="1"/>
    <col min="12345" max="12345" width="3.7109375" style="938" customWidth="1"/>
    <col min="12346" max="12346" width="11.140625" style="938" bestFit="1" customWidth="1"/>
    <col min="12347" max="12348" width="10.5703125" style="938"/>
    <col min="12349" max="12349" width="11.140625" style="938" customWidth="1"/>
    <col min="12350" max="12579" width="10.5703125" style="938"/>
    <col min="12580" max="12587" width="0" style="938" hidden="1" customWidth="1"/>
    <col min="12588" max="12588" width="3.7109375" style="938" customWidth="1"/>
    <col min="12589" max="12589" width="3.85546875" style="938" customWidth="1"/>
    <col min="12590" max="12590" width="3.7109375" style="938" customWidth="1"/>
    <col min="12591" max="12591" width="12.7109375" style="938" customWidth="1"/>
    <col min="12592" max="12592" width="52.7109375" style="938" customWidth="1"/>
    <col min="12593" max="12596" width="0" style="938" hidden="1" customWidth="1"/>
    <col min="12597" max="12597" width="12.28515625" style="938" customWidth="1"/>
    <col min="12598" max="12598" width="6.42578125" style="938" customWidth="1"/>
    <col min="12599" max="12599" width="12.28515625" style="938" customWidth="1"/>
    <col min="12600" max="12600" width="0" style="938" hidden="1" customWidth="1"/>
    <col min="12601" max="12601" width="3.7109375" style="938" customWidth="1"/>
    <col min="12602" max="12602" width="11.140625" style="938" bestFit="1" customWidth="1"/>
    <col min="12603" max="12604" width="10.5703125" style="938"/>
    <col min="12605" max="12605" width="11.140625" style="938" customWidth="1"/>
    <col min="12606" max="12835" width="10.5703125" style="938"/>
    <col min="12836" max="12843" width="0" style="938" hidden="1" customWidth="1"/>
    <col min="12844" max="12844" width="3.7109375" style="938" customWidth="1"/>
    <col min="12845" max="12845" width="3.85546875" style="938" customWidth="1"/>
    <col min="12846" max="12846" width="3.7109375" style="938" customWidth="1"/>
    <col min="12847" max="12847" width="12.7109375" style="938" customWidth="1"/>
    <col min="12848" max="12848" width="52.7109375" style="938" customWidth="1"/>
    <col min="12849" max="12852" width="0" style="938" hidden="1" customWidth="1"/>
    <col min="12853" max="12853" width="12.28515625" style="938" customWidth="1"/>
    <col min="12854" max="12854" width="6.42578125" style="938" customWidth="1"/>
    <col min="12855" max="12855" width="12.28515625" style="938" customWidth="1"/>
    <col min="12856" max="12856" width="0" style="938" hidden="1" customWidth="1"/>
    <col min="12857" max="12857" width="3.7109375" style="938" customWidth="1"/>
    <col min="12858" max="12858" width="11.140625" style="938" bestFit="1" customWidth="1"/>
    <col min="12859" max="12860" width="10.5703125" style="938"/>
    <col min="12861" max="12861" width="11.140625" style="938" customWidth="1"/>
    <col min="12862" max="13091" width="10.5703125" style="938"/>
    <col min="13092" max="13099" width="0" style="938" hidden="1" customWidth="1"/>
    <col min="13100" max="13100" width="3.7109375" style="938" customWidth="1"/>
    <col min="13101" max="13101" width="3.85546875" style="938" customWidth="1"/>
    <col min="13102" max="13102" width="3.7109375" style="938" customWidth="1"/>
    <col min="13103" max="13103" width="12.7109375" style="938" customWidth="1"/>
    <col min="13104" max="13104" width="52.7109375" style="938" customWidth="1"/>
    <col min="13105" max="13108" width="0" style="938" hidden="1" customWidth="1"/>
    <col min="13109" max="13109" width="12.28515625" style="938" customWidth="1"/>
    <col min="13110" max="13110" width="6.42578125" style="938" customWidth="1"/>
    <col min="13111" max="13111" width="12.28515625" style="938" customWidth="1"/>
    <col min="13112" max="13112" width="0" style="938" hidden="1" customWidth="1"/>
    <col min="13113" max="13113" width="3.7109375" style="938" customWidth="1"/>
    <col min="13114" max="13114" width="11.140625" style="938" bestFit="1" customWidth="1"/>
    <col min="13115" max="13116" width="10.5703125" style="938"/>
    <col min="13117" max="13117" width="11.140625" style="938" customWidth="1"/>
    <col min="13118" max="13347" width="10.5703125" style="938"/>
    <col min="13348" max="13355" width="0" style="938" hidden="1" customWidth="1"/>
    <col min="13356" max="13356" width="3.7109375" style="938" customWidth="1"/>
    <col min="13357" max="13357" width="3.85546875" style="938" customWidth="1"/>
    <col min="13358" max="13358" width="3.7109375" style="938" customWidth="1"/>
    <col min="13359" max="13359" width="12.7109375" style="938" customWidth="1"/>
    <col min="13360" max="13360" width="52.7109375" style="938" customWidth="1"/>
    <col min="13361" max="13364" width="0" style="938" hidden="1" customWidth="1"/>
    <col min="13365" max="13365" width="12.28515625" style="938" customWidth="1"/>
    <col min="13366" max="13366" width="6.42578125" style="938" customWidth="1"/>
    <col min="13367" max="13367" width="12.28515625" style="938" customWidth="1"/>
    <col min="13368" max="13368" width="0" style="938" hidden="1" customWidth="1"/>
    <col min="13369" max="13369" width="3.7109375" style="938" customWidth="1"/>
    <col min="13370" max="13370" width="11.140625" style="938" bestFit="1" customWidth="1"/>
    <col min="13371" max="13372" width="10.5703125" style="938"/>
    <col min="13373" max="13373" width="11.140625" style="938" customWidth="1"/>
    <col min="13374" max="13603" width="10.5703125" style="938"/>
    <col min="13604" max="13611" width="0" style="938" hidden="1" customWidth="1"/>
    <col min="13612" max="13612" width="3.7109375" style="938" customWidth="1"/>
    <col min="13613" max="13613" width="3.85546875" style="938" customWidth="1"/>
    <col min="13614" max="13614" width="3.7109375" style="938" customWidth="1"/>
    <col min="13615" max="13615" width="12.7109375" style="938" customWidth="1"/>
    <col min="13616" max="13616" width="52.7109375" style="938" customWidth="1"/>
    <col min="13617" max="13620" width="0" style="938" hidden="1" customWidth="1"/>
    <col min="13621" max="13621" width="12.28515625" style="938" customWidth="1"/>
    <col min="13622" max="13622" width="6.42578125" style="938" customWidth="1"/>
    <col min="13623" max="13623" width="12.28515625" style="938" customWidth="1"/>
    <col min="13624" max="13624" width="0" style="938" hidden="1" customWidth="1"/>
    <col min="13625" max="13625" width="3.7109375" style="938" customWidth="1"/>
    <col min="13626" max="13626" width="11.140625" style="938" bestFit="1" customWidth="1"/>
    <col min="13627" max="13628" width="10.5703125" style="938"/>
    <col min="13629" max="13629" width="11.140625" style="938" customWidth="1"/>
    <col min="13630" max="13859" width="10.5703125" style="938"/>
    <col min="13860" max="13867" width="0" style="938" hidden="1" customWidth="1"/>
    <col min="13868" max="13868" width="3.7109375" style="938" customWidth="1"/>
    <col min="13869" max="13869" width="3.85546875" style="938" customWidth="1"/>
    <col min="13870" max="13870" width="3.7109375" style="938" customWidth="1"/>
    <col min="13871" max="13871" width="12.7109375" style="938" customWidth="1"/>
    <col min="13872" max="13872" width="52.7109375" style="938" customWidth="1"/>
    <col min="13873" max="13876" width="0" style="938" hidden="1" customWidth="1"/>
    <col min="13877" max="13877" width="12.28515625" style="938" customWidth="1"/>
    <col min="13878" max="13878" width="6.42578125" style="938" customWidth="1"/>
    <col min="13879" max="13879" width="12.28515625" style="938" customWidth="1"/>
    <col min="13880" max="13880" width="0" style="938" hidden="1" customWidth="1"/>
    <col min="13881" max="13881" width="3.7109375" style="938" customWidth="1"/>
    <col min="13882" max="13882" width="11.140625" style="938" bestFit="1" customWidth="1"/>
    <col min="13883" max="13884" width="10.5703125" style="938"/>
    <col min="13885" max="13885" width="11.140625" style="938" customWidth="1"/>
    <col min="13886" max="14115" width="10.5703125" style="938"/>
    <col min="14116" max="14123" width="0" style="938" hidden="1" customWidth="1"/>
    <col min="14124" max="14124" width="3.7109375" style="938" customWidth="1"/>
    <col min="14125" max="14125" width="3.85546875" style="938" customWidth="1"/>
    <col min="14126" max="14126" width="3.7109375" style="938" customWidth="1"/>
    <col min="14127" max="14127" width="12.7109375" style="938" customWidth="1"/>
    <col min="14128" max="14128" width="52.7109375" style="938" customWidth="1"/>
    <col min="14129" max="14132" width="0" style="938" hidden="1" customWidth="1"/>
    <col min="14133" max="14133" width="12.28515625" style="938" customWidth="1"/>
    <col min="14134" max="14134" width="6.42578125" style="938" customWidth="1"/>
    <col min="14135" max="14135" width="12.28515625" style="938" customWidth="1"/>
    <col min="14136" max="14136" width="0" style="938" hidden="1" customWidth="1"/>
    <col min="14137" max="14137" width="3.7109375" style="938" customWidth="1"/>
    <col min="14138" max="14138" width="11.140625" style="938" bestFit="1" customWidth="1"/>
    <col min="14139" max="14140" width="10.5703125" style="938"/>
    <col min="14141" max="14141" width="11.140625" style="938" customWidth="1"/>
    <col min="14142" max="14371" width="10.5703125" style="938"/>
    <col min="14372" max="14379" width="0" style="938" hidden="1" customWidth="1"/>
    <col min="14380" max="14380" width="3.7109375" style="938" customWidth="1"/>
    <col min="14381" max="14381" width="3.85546875" style="938" customWidth="1"/>
    <col min="14382" max="14382" width="3.7109375" style="938" customWidth="1"/>
    <col min="14383" max="14383" width="12.7109375" style="938" customWidth="1"/>
    <col min="14384" max="14384" width="52.7109375" style="938" customWidth="1"/>
    <col min="14385" max="14388" width="0" style="938" hidden="1" customWidth="1"/>
    <col min="14389" max="14389" width="12.28515625" style="938" customWidth="1"/>
    <col min="14390" max="14390" width="6.42578125" style="938" customWidth="1"/>
    <col min="14391" max="14391" width="12.28515625" style="938" customWidth="1"/>
    <col min="14392" max="14392" width="0" style="938" hidden="1" customWidth="1"/>
    <col min="14393" max="14393" width="3.7109375" style="938" customWidth="1"/>
    <col min="14394" max="14394" width="11.140625" style="938" bestFit="1" customWidth="1"/>
    <col min="14395" max="14396" width="10.5703125" style="938"/>
    <col min="14397" max="14397" width="11.140625" style="938" customWidth="1"/>
    <col min="14398" max="14627" width="10.5703125" style="938"/>
    <col min="14628" max="14635" width="0" style="938" hidden="1" customWidth="1"/>
    <col min="14636" max="14636" width="3.7109375" style="938" customWidth="1"/>
    <col min="14637" max="14637" width="3.85546875" style="938" customWidth="1"/>
    <col min="14638" max="14638" width="3.7109375" style="938" customWidth="1"/>
    <col min="14639" max="14639" width="12.7109375" style="938" customWidth="1"/>
    <col min="14640" max="14640" width="52.7109375" style="938" customWidth="1"/>
    <col min="14641" max="14644" width="0" style="938" hidden="1" customWidth="1"/>
    <col min="14645" max="14645" width="12.28515625" style="938" customWidth="1"/>
    <col min="14646" max="14646" width="6.42578125" style="938" customWidth="1"/>
    <col min="14647" max="14647" width="12.28515625" style="938" customWidth="1"/>
    <col min="14648" max="14648" width="0" style="938" hidden="1" customWidth="1"/>
    <col min="14649" max="14649" width="3.7109375" style="938" customWidth="1"/>
    <col min="14650" max="14650" width="11.140625" style="938" bestFit="1" customWidth="1"/>
    <col min="14651" max="14652" width="10.5703125" style="938"/>
    <col min="14653" max="14653" width="11.140625" style="938" customWidth="1"/>
    <col min="14654" max="14883" width="10.5703125" style="938"/>
    <col min="14884" max="14891" width="0" style="938" hidden="1" customWidth="1"/>
    <col min="14892" max="14892" width="3.7109375" style="938" customWidth="1"/>
    <col min="14893" max="14893" width="3.85546875" style="938" customWidth="1"/>
    <col min="14894" max="14894" width="3.7109375" style="938" customWidth="1"/>
    <col min="14895" max="14895" width="12.7109375" style="938" customWidth="1"/>
    <col min="14896" max="14896" width="52.7109375" style="938" customWidth="1"/>
    <col min="14897" max="14900" width="0" style="938" hidden="1" customWidth="1"/>
    <col min="14901" max="14901" width="12.28515625" style="938" customWidth="1"/>
    <col min="14902" max="14902" width="6.42578125" style="938" customWidth="1"/>
    <col min="14903" max="14903" width="12.28515625" style="938" customWidth="1"/>
    <col min="14904" max="14904" width="0" style="938" hidden="1" customWidth="1"/>
    <col min="14905" max="14905" width="3.7109375" style="938" customWidth="1"/>
    <col min="14906" max="14906" width="11.140625" style="938" bestFit="1" customWidth="1"/>
    <col min="14907" max="14908" width="10.5703125" style="938"/>
    <col min="14909" max="14909" width="11.140625" style="938" customWidth="1"/>
    <col min="14910" max="15139" width="10.5703125" style="938"/>
    <col min="15140" max="15147" width="0" style="938" hidden="1" customWidth="1"/>
    <col min="15148" max="15148" width="3.7109375" style="938" customWidth="1"/>
    <col min="15149" max="15149" width="3.85546875" style="938" customWidth="1"/>
    <col min="15150" max="15150" width="3.7109375" style="938" customWidth="1"/>
    <col min="15151" max="15151" width="12.7109375" style="938" customWidth="1"/>
    <col min="15152" max="15152" width="52.7109375" style="938" customWidth="1"/>
    <col min="15153" max="15156" width="0" style="938" hidden="1" customWidth="1"/>
    <col min="15157" max="15157" width="12.28515625" style="938" customWidth="1"/>
    <col min="15158" max="15158" width="6.42578125" style="938" customWidth="1"/>
    <col min="15159" max="15159" width="12.28515625" style="938" customWidth="1"/>
    <col min="15160" max="15160" width="0" style="938" hidden="1" customWidth="1"/>
    <col min="15161" max="15161" width="3.7109375" style="938" customWidth="1"/>
    <col min="15162" max="15162" width="11.140625" style="938" bestFit="1" customWidth="1"/>
    <col min="15163" max="15164" width="10.5703125" style="938"/>
    <col min="15165" max="15165" width="11.140625" style="938" customWidth="1"/>
    <col min="15166" max="15395" width="10.5703125" style="938"/>
    <col min="15396" max="15403" width="0" style="938" hidden="1" customWidth="1"/>
    <col min="15404" max="15404" width="3.7109375" style="938" customWidth="1"/>
    <col min="15405" max="15405" width="3.85546875" style="938" customWidth="1"/>
    <col min="15406" max="15406" width="3.7109375" style="938" customWidth="1"/>
    <col min="15407" max="15407" width="12.7109375" style="938" customWidth="1"/>
    <col min="15408" max="15408" width="52.7109375" style="938" customWidth="1"/>
    <col min="15409" max="15412" width="0" style="938" hidden="1" customWidth="1"/>
    <col min="15413" max="15413" width="12.28515625" style="938" customWidth="1"/>
    <col min="15414" max="15414" width="6.42578125" style="938" customWidth="1"/>
    <col min="15415" max="15415" width="12.28515625" style="938" customWidth="1"/>
    <col min="15416" max="15416" width="0" style="938" hidden="1" customWidth="1"/>
    <col min="15417" max="15417" width="3.7109375" style="938" customWidth="1"/>
    <col min="15418" max="15418" width="11.140625" style="938" bestFit="1" customWidth="1"/>
    <col min="15419" max="15420" width="10.5703125" style="938"/>
    <col min="15421" max="15421" width="11.140625" style="938" customWidth="1"/>
    <col min="15422" max="15651" width="10.5703125" style="938"/>
    <col min="15652" max="15659" width="0" style="938" hidden="1" customWidth="1"/>
    <col min="15660" max="15660" width="3.7109375" style="938" customWidth="1"/>
    <col min="15661" max="15661" width="3.85546875" style="938" customWidth="1"/>
    <col min="15662" max="15662" width="3.7109375" style="938" customWidth="1"/>
    <col min="15663" max="15663" width="12.7109375" style="938" customWidth="1"/>
    <col min="15664" max="15664" width="52.7109375" style="938" customWidth="1"/>
    <col min="15665" max="15668" width="0" style="938" hidden="1" customWidth="1"/>
    <col min="15669" max="15669" width="12.28515625" style="938" customWidth="1"/>
    <col min="15670" max="15670" width="6.42578125" style="938" customWidth="1"/>
    <col min="15671" max="15671" width="12.28515625" style="938" customWidth="1"/>
    <col min="15672" max="15672" width="0" style="938" hidden="1" customWidth="1"/>
    <col min="15673" max="15673" width="3.7109375" style="938" customWidth="1"/>
    <col min="15674" max="15674" width="11.140625" style="938" bestFit="1" customWidth="1"/>
    <col min="15675" max="15676" width="10.5703125" style="938"/>
    <col min="15677" max="15677" width="11.140625" style="938" customWidth="1"/>
    <col min="15678" max="15907" width="10.5703125" style="938"/>
    <col min="15908" max="15915" width="0" style="938" hidden="1" customWidth="1"/>
    <col min="15916" max="15916" width="3.7109375" style="938" customWidth="1"/>
    <col min="15917" max="15917" width="3.85546875" style="938" customWidth="1"/>
    <col min="15918" max="15918" width="3.7109375" style="938" customWidth="1"/>
    <col min="15919" max="15919" width="12.7109375" style="938" customWidth="1"/>
    <col min="15920" max="15920" width="52.7109375" style="938" customWidth="1"/>
    <col min="15921" max="15924" width="0" style="938" hidden="1" customWidth="1"/>
    <col min="15925" max="15925" width="12.28515625" style="938" customWidth="1"/>
    <col min="15926" max="15926" width="6.42578125" style="938" customWidth="1"/>
    <col min="15927" max="15927" width="12.28515625" style="938" customWidth="1"/>
    <col min="15928" max="15928" width="0" style="938" hidden="1" customWidth="1"/>
    <col min="15929" max="15929" width="3.7109375" style="938" customWidth="1"/>
    <col min="15930" max="15930" width="11.140625" style="938" bestFit="1" customWidth="1"/>
    <col min="15931" max="15932" width="10.5703125" style="938"/>
    <col min="15933" max="15933" width="11.140625" style="938" customWidth="1"/>
    <col min="15934" max="16163" width="10.5703125" style="938"/>
    <col min="16164" max="16171" width="0" style="938" hidden="1" customWidth="1"/>
    <col min="16172" max="16172" width="3.7109375" style="938" customWidth="1"/>
    <col min="16173" max="16173" width="3.85546875" style="938" customWidth="1"/>
    <col min="16174" max="16174" width="3.7109375" style="938" customWidth="1"/>
    <col min="16175" max="16175" width="12.7109375" style="938" customWidth="1"/>
    <col min="16176" max="16176" width="52.7109375" style="938" customWidth="1"/>
    <col min="16177" max="16180" width="0" style="938" hidden="1" customWidth="1"/>
    <col min="16181" max="16181" width="12.28515625" style="938" customWidth="1"/>
    <col min="16182" max="16182" width="6.42578125" style="938" customWidth="1"/>
    <col min="16183" max="16183" width="12.28515625" style="938" customWidth="1"/>
    <col min="16184" max="16184" width="0" style="938" hidden="1" customWidth="1"/>
    <col min="16185" max="16185" width="3.7109375" style="938" customWidth="1"/>
    <col min="16186" max="16186" width="11.140625" style="938" bestFit="1" customWidth="1"/>
    <col min="16187" max="16188" width="10.5703125" style="938"/>
    <col min="16189" max="16189" width="11.140625" style="938" customWidth="1"/>
    <col min="16190" max="16384" width="10.5703125" style="938"/>
  </cols>
  <sheetData>
    <row r="1" spans="1:69" hidden="1">
      <c r="Q1" s="731"/>
      <c r="R1" s="731"/>
      <c r="X1" s="731"/>
      <c r="Y1" s="731"/>
      <c r="AE1" s="731"/>
      <c r="AF1" s="731"/>
      <c r="AL1" s="731"/>
      <c r="AM1" s="731"/>
      <c r="AS1" s="731"/>
      <c r="AT1" s="731"/>
      <c r="AZ1" s="731"/>
      <c r="BA1" s="731"/>
    </row>
    <row r="2" spans="1:69" hidden="1">
      <c r="U2" s="731"/>
      <c r="AB2" s="731"/>
      <c r="AI2" s="731"/>
      <c r="AP2" s="731"/>
      <c r="AW2" s="731"/>
      <c r="BD2" s="731"/>
    </row>
    <row r="3" spans="1:69" hidden="1"/>
    <row r="4" spans="1:69" ht="3" customHeight="1">
      <c r="J4" s="943"/>
      <c r="K4" s="943"/>
      <c r="L4" s="939"/>
      <c r="M4" s="939"/>
      <c r="N4" s="939"/>
      <c r="O4" s="946"/>
      <c r="P4" s="946"/>
      <c r="Q4" s="946"/>
      <c r="R4" s="946"/>
      <c r="S4" s="946"/>
      <c r="T4" s="946"/>
      <c r="U4" s="946"/>
      <c r="V4" s="946"/>
      <c r="W4" s="946"/>
      <c r="X4" s="946"/>
      <c r="Y4" s="946"/>
      <c r="Z4" s="946"/>
      <c r="AA4" s="946"/>
      <c r="AB4" s="946"/>
      <c r="AC4" s="946"/>
      <c r="AD4" s="946"/>
      <c r="AE4" s="946"/>
      <c r="AF4" s="946"/>
      <c r="AG4" s="946"/>
      <c r="AH4" s="946"/>
      <c r="AI4" s="946"/>
      <c r="AJ4" s="946"/>
      <c r="AK4" s="946"/>
      <c r="AL4" s="946"/>
      <c r="AM4" s="946"/>
      <c r="AN4" s="946"/>
      <c r="AO4" s="946"/>
      <c r="AP4" s="946"/>
      <c r="AQ4" s="946"/>
      <c r="AR4" s="946"/>
      <c r="AS4" s="946"/>
      <c r="AT4" s="946"/>
      <c r="AU4" s="946"/>
      <c r="AV4" s="946"/>
      <c r="AW4" s="946"/>
      <c r="AX4" s="946"/>
      <c r="AY4" s="946"/>
      <c r="AZ4" s="946"/>
      <c r="BA4" s="946"/>
      <c r="BB4" s="946"/>
      <c r="BC4" s="946"/>
      <c r="BD4" s="946"/>
    </row>
    <row r="5" spans="1:69" ht="26.1" customHeight="1">
      <c r="J5" s="943"/>
      <c r="K5" s="943"/>
      <c r="L5" s="1309" t="s">
        <v>717</v>
      </c>
      <c r="M5" s="1309"/>
      <c r="N5" s="1309"/>
      <c r="O5" s="1309"/>
      <c r="P5" s="1309"/>
      <c r="Q5" s="1309"/>
      <c r="R5" s="1309"/>
      <c r="S5" s="1309"/>
      <c r="T5" s="1309"/>
      <c r="U5" s="633"/>
      <c r="V5" s="633"/>
      <c r="W5" s="633"/>
      <c r="X5" s="633"/>
      <c r="Y5" s="633"/>
      <c r="Z5" s="633"/>
      <c r="AA5" s="633"/>
      <c r="AB5" s="633"/>
      <c r="AC5" s="633"/>
      <c r="AD5" s="633"/>
      <c r="AE5" s="633"/>
      <c r="AF5" s="633"/>
      <c r="AG5" s="633"/>
      <c r="AH5" s="633"/>
      <c r="AI5" s="633"/>
      <c r="AJ5" s="633"/>
      <c r="AK5" s="633"/>
      <c r="AL5" s="633"/>
      <c r="AM5" s="633"/>
      <c r="AN5" s="633"/>
      <c r="AO5" s="633"/>
      <c r="AP5" s="633"/>
      <c r="AQ5" s="633"/>
      <c r="AR5" s="633"/>
      <c r="AS5" s="633"/>
      <c r="AT5" s="633"/>
      <c r="AU5" s="633"/>
      <c r="AV5" s="633"/>
      <c r="AW5" s="633"/>
      <c r="AX5" s="633"/>
      <c r="AY5" s="633"/>
      <c r="AZ5" s="633"/>
      <c r="BA5" s="633"/>
      <c r="BB5" s="633"/>
      <c r="BC5" s="633"/>
      <c r="BD5" s="633"/>
    </row>
    <row r="6" spans="1:69" ht="3" customHeight="1">
      <c r="J6" s="943"/>
      <c r="K6" s="943"/>
      <c r="L6" s="939"/>
      <c r="M6" s="939"/>
      <c r="N6" s="939"/>
      <c r="O6" s="718"/>
      <c r="P6" s="718"/>
      <c r="Q6" s="718"/>
      <c r="R6" s="718"/>
      <c r="S6" s="718"/>
      <c r="T6" s="718"/>
      <c r="U6" s="718"/>
      <c r="V6" s="1079"/>
      <c r="W6" s="1079"/>
      <c r="X6" s="1079"/>
      <c r="Y6" s="1079"/>
      <c r="Z6" s="1079"/>
      <c r="AA6" s="1079"/>
      <c r="AB6" s="1079"/>
      <c r="AC6" s="1079"/>
      <c r="AD6" s="1079"/>
      <c r="AE6" s="1079"/>
      <c r="AF6" s="1079"/>
      <c r="AG6" s="1079"/>
      <c r="AH6" s="1079"/>
      <c r="AI6" s="1079"/>
      <c r="AJ6" s="1079"/>
      <c r="AK6" s="1079"/>
      <c r="AL6" s="1079"/>
      <c r="AM6" s="1079"/>
      <c r="AN6" s="1079"/>
      <c r="AO6" s="1079"/>
      <c r="AP6" s="1079"/>
      <c r="AQ6" s="1079"/>
      <c r="AR6" s="1079"/>
      <c r="AS6" s="1079"/>
      <c r="AT6" s="1079"/>
      <c r="AU6" s="1079"/>
      <c r="AV6" s="1079"/>
      <c r="AW6" s="1079"/>
      <c r="AX6" s="1079"/>
      <c r="AY6" s="1079"/>
      <c r="AZ6" s="1079"/>
      <c r="BA6" s="1079"/>
      <c r="BB6" s="1079"/>
      <c r="BC6" s="1079"/>
      <c r="BD6" s="1079"/>
      <c r="BE6" s="946"/>
    </row>
    <row r="7" spans="1:69" s="746" customFormat="1" ht="11.25" hidden="1">
      <c r="A7" s="1121"/>
      <c r="B7" s="1121"/>
      <c r="C7" s="1121"/>
      <c r="D7" s="1121"/>
      <c r="E7" s="1121"/>
      <c r="F7" s="1121"/>
      <c r="G7" s="1121"/>
      <c r="H7" s="1121"/>
      <c r="L7" s="1172"/>
      <c r="M7" s="1046"/>
      <c r="O7" s="1285"/>
      <c r="P7" s="1285"/>
      <c r="Q7" s="1285"/>
      <c r="R7" s="1285"/>
      <c r="S7" s="1285"/>
      <c r="T7" s="1285"/>
      <c r="U7" s="780"/>
      <c r="V7"/>
      <c r="W7"/>
      <c r="X7"/>
      <c r="Y7"/>
      <c r="Z7"/>
      <c r="AA7"/>
      <c r="AB7"/>
      <c r="AC7"/>
      <c r="AD7"/>
      <c r="AE7"/>
      <c r="AF7"/>
      <c r="AG7"/>
      <c r="AH7"/>
      <c r="AI7"/>
      <c r="AJ7"/>
      <c r="AK7"/>
      <c r="AL7"/>
      <c r="AM7"/>
      <c r="AN7"/>
      <c r="AO7"/>
      <c r="AP7"/>
      <c r="AQ7"/>
      <c r="AR7"/>
      <c r="AS7"/>
      <c r="AT7"/>
      <c r="AU7"/>
      <c r="AV7"/>
      <c r="AW7"/>
      <c r="AX7"/>
      <c r="AY7"/>
      <c r="AZ7"/>
      <c r="BA7"/>
      <c r="BB7"/>
      <c r="BC7"/>
      <c r="BD7"/>
      <c r="BE7" s="780"/>
      <c r="BG7" s="1121"/>
      <c r="BH7" s="1121"/>
      <c r="BI7" s="1121"/>
      <c r="BJ7" s="1121"/>
      <c r="BK7" s="1121"/>
    </row>
    <row r="8" spans="1:69" s="955" customFormat="1" ht="18.75">
      <c r="A8" s="961"/>
      <c r="B8" s="961"/>
      <c r="C8" s="961"/>
      <c r="D8" s="961"/>
      <c r="E8" s="961"/>
      <c r="F8" s="961"/>
      <c r="G8" s="961"/>
      <c r="H8" s="961"/>
      <c r="L8" s="469"/>
      <c r="M8" s="586" t="str">
        <f>"Дата подачи заявления об "&amp;IF(datePr_ch="","утверждении","изменении") &amp; " тарифов"</f>
        <v>Дата подачи заявления об утверждении тарифов</v>
      </c>
      <c r="N8" s="1125"/>
      <c r="O8" s="1286" t="str">
        <f>IF(datePr_ch="",IF(datePr="","",datePr),datePr_ch)</f>
        <v>29.04.2021</v>
      </c>
      <c r="P8" s="1286"/>
      <c r="Q8" s="1286"/>
      <c r="R8" s="1286"/>
      <c r="S8" s="1286"/>
      <c r="T8" s="1286"/>
      <c r="U8" s="730"/>
      <c r="V8"/>
      <c r="W8"/>
      <c r="X8"/>
      <c r="Y8"/>
      <c r="Z8"/>
      <c r="AA8"/>
      <c r="AB8"/>
      <c r="AC8"/>
      <c r="AD8"/>
      <c r="AE8"/>
      <c r="AF8"/>
      <c r="AG8"/>
      <c r="AH8"/>
      <c r="AI8"/>
      <c r="AJ8"/>
      <c r="AK8"/>
      <c r="AL8"/>
      <c r="AM8"/>
      <c r="AN8"/>
      <c r="AO8"/>
      <c r="AP8"/>
      <c r="AQ8"/>
      <c r="AR8"/>
      <c r="AS8"/>
      <c r="AT8"/>
      <c r="AU8"/>
      <c r="AV8"/>
      <c r="AW8"/>
      <c r="AX8"/>
      <c r="AY8"/>
      <c r="AZ8"/>
      <c r="BA8"/>
      <c r="BB8"/>
      <c r="BC8"/>
      <c r="BD8"/>
      <c r="BE8" s="730"/>
      <c r="BF8" s="489"/>
      <c r="BG8" s="961"/>
      <c r="BH8" s="961"/>
      <c r="BI8" s="961"/>
      <c r="BJ8" s="961"/>
      <c r="BK8" s="961"/>
      <c r="BL8" s="961"/>
      <c r="BM8" s="961"/>
      <c r="BN8" s="961"/>
      <c r="BO8" s="961"/>
      <c r="BP8" s="961"/>
      <c r="BQ8" s="961"/>
    </row>
    <row r="9" spans="1:69" s="955" customFormat="1" ht="18.75">
      <c r="A9" s="961"/>
      <c r="B9" s="961"/>
      <c r="C9" s="961"/>
      <c r="D9" s="961"/>
      <c r="E9" s="961"/>
      <c r="F9" s="961"/>
      <c r="G9" s="961"/>
      <c r="H9" s="961"/>
      <c r="L9" s="724"/>
      <c r="M9" s="586" t="str">
        <f>"Номер подачи заявления об "&amp;IF(numberPr_ch="","утверждении","изменении") &amp; " тарифов"</f>
        <v>Номер подачи заявления об утверждении тарифов</v>
      </c>
      <c r="N9" s="1125"/>
      <c r="O9" s="1286" t="str">
        <f>IF(numberPr_ch="",IF(numberPr="","",numberPr),numberPr_ch)</f>
        <v xml:space="preserve">№106ОПСПб </v>
      </c>
      <c r="P9" s="1286"/>
      <c r="Q9" s="1286"/>
      <c r="R9" s="1286"/>
      <c r="S9" s="1286"/>
      <c r="T9" s="1286"/>
      <c r="U9" s="730"/>
      <c r="V9"/>
      <c r="W9"/>
      <c r="X9"/>
      <c r="Y9"/>
      <c r="Z9"/>
      <c r="AA9"/>
      <c r="AB9"/>
      <c r="AC9"/>
      <c r="AD9"/>
      <c r="AE9"/>
      <c r="AF9"/>
      <c r="AG9"/>
      <c r="AH9"/>
      <c r="AI9"/>
      <c r="AJ9"/>
      <c r="AK9"/>
      <c r="AL9"/>
      <c r="AM9"/>
      <c r="AN9"/>
      <c r="AO9"/>
      <c r="AP9"/>
      <c r="AQ9"/>
      <c r="AR9"/>
      <c r="AS9"/>
      <c r="AT9"/>
      <c r="AU9"/>
      <c r="AV9"/>
      <c r="AW9"/>
      <c r="AX9"/>
      <c r="AY9"/>
      <c r="AZ9"/>
      <c r="BA9"/>
      <c r="BB9"/>
      <c r="BC9"/>
      <c r="BD9"/>
      <c r="BE9" s="730"/>
      <c r="BF9" s="489"/>
      <c r="BG9" s="961"/>
      <c r="BH9" s="961"/>
      <c r="BI9" s="961"/>
      <c r="BJ9" s="961"/>
      <c r="BK9" s="961"/>
      <c r="BL9" s="961"/>
      <c r="BM9" s="961"/>
      <c r="BN9" s="961"/>
      <c r="BO9" s="961"/>
      <c r="BP9" s="961"/>
      <c r="BQ9" s="961"/>
    </row>
    <row r="10" spans="1:69" s="746" customFormat="1" ht="11.25" hidden="1">
      <c r="A10" s="1121"/>
      <c r="B10" s="1121"/>
      <c r="C10" s="1121"/>
      <c r="D10" s="1121"/>
      <c r="E10" s="1121"/>
      <c r="F10" s="1121"/>
      <c r="G10" s="1121"/>
      <c r="H10" s="1121"/>
      <c r="L10" s="1172"/>
      <c r="M10" s="1046"/>
      <c r="O10" s="1285"/>
      <c r="P10" s="1285"/>
      <c r="Q10" s="1285"/>
      <c r="R10" s="1285"/>
      <c r="S10" s="1285"/>
      <c r="T10" s="1285"/>
      <c r="U10" s="78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s="780"/>
      <c r="BG10" s="1121"/>
      <c r="BH10" s="1121"/>
      <c r="BI10" s="1121"/>
      <c r="BJ10" s="1121"/>
      <c r="BK10" s="1121"/>
    </row>
    <row r="11" spans="1:69" s="955" customFormat="1" ht="11.25" hidden="1">
      <c r="A11" s="961"/>
      <c r="B11" s="961"/>
      <c r="C11" s="961"/>
      <c r="D11" s="961"/>
      <c r="E11" s="961"/>
      <c r="F11" s="961"/>
      <c r="G11" s="961"/>
      <c r="H11" s="961"/>
      <c r="L11" s="1310"/>
      <c r="M11" s="1310"/>
      <c r="N11" s="972"/>
      <c r="O11" s="730"/>
      <c r="P11" s="730"/>
      <c r="Q11" s="730"/>
      <c r="R11" s="730"/>
      <c r="S11" s="730"/>
      <c r="T11" s="730"/>
      <c r="U11" s="959" t="s">
        <v>371</v>
      </c>
      <c r="V11" s="1098"/>
      <c r="W11" s="1098"/>
      <c r="X11" s="1098"/>
      <c r="Y11" s="1098"/>
      <c r="Z11" s="1098"/>
      <c r="AA11" s="1098"/>
      <c r="AB11" s="959" t="s">
        <v>371</v>
      </c>
      <c r="AC11" s="1098"/>
      <c r="AD11" s="1098"/>
      <c r="AE11" s="1098"/>
      <c r="AF11" s="1098"/>
      <c r="AG11" s="1098"/>
      <c r="AH11" s="1098"/>
      <c r="AI11" s="959" t="s">
        <v>371</v>
      </c>
      <c r="AJ11" s="1098"/>
      <c r="AK11" s="1098"/>
      <c r="AL11" s="1098"/>
      <c r="AM11" s="1098"/>
      <c r="AN11" s="1098"/>
      <c r="AO11" s="1098"/>
      <c r="AP11" s="959" t="s">
        <v>371</v>
      </c>
      <c r="AQ11" s="1098"/>
      <c r="AR11" s="1098"/>
      <c r="AS11" s="1098"/>
      <c r="AT11" s="1098"/>
      <c r="AU11" s="1098"/>
      <c r="AV11" s="1098"/>
      <c r="AW11" s="959" t="s">
        <v>371</v>
      </c>
      <c r="AX11" s="1098"/>
      <c r="AY11" s="1098"/>
      <c r="AZ11" s="1098"/>
      <c r="BA11" s="1098"/>
      <c r="BB11" s="1098"/>
      <c r="BC11" s="1098"/>
      <c r="BD11" s="959" t="s">
        <v>371</v>
      </c>
      <c r="BG11" s="961"/>
      <c r="BH11" s="961"/>
      <c r="BI11" s="961"/>
      <c r="BJ11" s="961"/>
      <c r="BK11" s="961"/>
      <c r="BL11" s="961"/>
      <c r="BM11" s="961"/>
      <c r="BN11" s="961"/>
      <c r="BO11" s="961"/>
      <c r="BP11" s="961"/>
      <c r="BQ11" s="961"/>
    </row>
    <row r="12" spans="1:69">
      <c r="J12" s="943"/>
      <c r="K12" s="943"/>
      <c r="L12" s="939"/>
      <c r="M12" s="939"/>
      <c r="N12" s="472"/>
      <c r="O12" s="1287"/>
      <c r="P12" s="1287"/>
      <c r="Q12" s="1287"/>
      <c r="R12" s="1287"/>
      <c r="S12" s="1287"/>
      <c r="T12" s="1287"/>
      <c r="U12" s="1287"/>
      <c r="V12" s="1287" t="s">
        <v>1604</v>
      </c>
      <c r="W12" s="1287"/>
      <c r="X12" s="1287"/>
      <c r="Y12" s="1287"/>
      <c r="Z12" s="1287"/>
      <c r="AA12" s="1287"/>
      <c r="AB12" s="1287"/>
      <c r="AC12" s="1287" t="s">
        <v>1604</v>
      </c>
      <c r="AD12" s="1287"/>
      <c r="AE12" s="1287"/>
      <c r="AF12" s="1287"/>
      <c r="AG12" s="1287"/>
      <c r="AH12" s="1287"/>
      <c r="AI12" s="1287"/>
      <c r="AJ12" s="1287" t="s">
        <v>1604</v>
      </c>
      <c r="AK12" s="1287"/>
      <c r="AL12" s="1287"/>
      <c r="AM12" s="1287"/>
      <c r="AN12" s="1287"/>
      <c r="AO12" s="1287"/>
      <c r="AP12" s="1287"/>
      <c r="AQ12" s="1287" t="s">
        <v>1604</v>
      </c>
      <c r="AR12" s="1287"/>
      <c r="AS12" s="1287"/>
      <c r="AT12" s="1287"/>
      <c r="AU12" s="1287"/>
      <c r="AV12" s="1287"/>
      <c r="AW12" s="1287"/>
      <c r="AX12" s="1287" t="s">
        <v>1604</v>
      </c>
      <c r="AY12" s="1287"/>
      <c r="AZ12" s="1287"/>
      <c r="BA12" s="1287"/>
      <c r="BB12" s="1287"/>
      <c r="BC12" s="1287"/>
      <c r="BD12" s="1287"/>
    </row>
    <row r="13" spans="1:69">
      <c r="J13" s="943"/>
      <c r="K13" s="943"/>
      <c r="L13" s="1230" t="s">
        <v>445</v>
      </c>
      <c r="M13" s="1230"/>
      <c r="N13" s="1230"/>
      <c r="O13" s="1230"/>
      <c r="P13" s="1230"/>
      <c r="Q13" s="1230"/>
      <c r="R13" s="1230"/>
      <c r="S13" s="1230"/>
      <c r="T13" s="1230"/>
      <c r="U13" s="1230"/>
      <c r="V13" s="1230"/>
      <c r="W13" s="1230"/>
      <c r="X13" s="1230"/>
      <c r="Y13" s="1230"/>
      <c r="Z13" s="1230"/>
      <c r="AA13" s="1230"/>
      <c r="AB13" s="1230"/>
      <c r="AC13" s="1230"/>
      <c r="AD13" s="1230"/>
      <c r="AE13" s="1230"/>
      <c r="AF13" s="1230"/>
      <c r="AG13" s="1230"/>
      <c r="AH13" s="1230"/>
      <c r="AI13" s="1230"/>
      <c r="AJ13" s="1230"/>
      <c r="AK13" s="1230"/>
      <c r="AL13" s="1230"/>
      <c r="AM13" s="1230"/>
      <c r="AN13" s="1230"/>
      <c r="AO13" s="1230"/>
      <c r="AP13" s="1230"/>
      <c r="AQ13" s="1230"/>
      <c r="AR13" s="1230"/>
      <c r="AS13" s="1230"/>
      <c r="AT13" s="1230"/>
      <c r="AU13" s="1230"/>
      <c r="AV13" s="1230"/>
      <c r="AW13" s="1230"/>
      <c r="AX13" s="1230"/>
      <c r="AY13" s="1230"/>
      <c r="AZ13" s="1230"/>
      <c r="BA13" s="1230"/>
      <c r="BB13" s="1230"/>
      <c r="BC13" s="1230"/>
      <c r="BD13" s="1230"/>
      <c r="BE13" s="1230"/>
      <c r="BF13" s="1230" t="s">
        <v>446</v>
      </c>
    </row>
    <row r="14" spans="1:69" ht="14.25" customHeight="1">
      <c r="J14" s="943"/>
      <c r="K14" s="943"/>
      <c r="L14" s="1293" t="s">
        <v>91</v>
      </c>
      <c r="M14" s="1293" t="s">
        <v>602</v>
      </c>
      <c r="N14" s="630"/>
      <c r="O14" s="1294" t="s">
        <v>604</v>
      </c>
      <c r="P14" s="1295"/>
      <c r="Q14" s="1295"/>
      <c r="R14" s="1295"/>
      <c r="S14" s="1295"/>
      <c r="T14" s="1296"/>
      <c r="U14" s="1304" t="s">
        <v>339</v>
      </c>
      <c r="V14" s="1294" t="s">
        <v>604</v>
      </c>
      <c r="W14" s="1295"/>
      <c r="X14" s="1295"/>
      <c r="Y14" s="1295"/>
      <c r="Z14" s="1295"/>
      <c r="AA14" s="1296"/>
      <c r="AB14" s="1304" t="s">
        <v>339</v>
      </c>
      <c r="AC14" s="1294" t="s">
        <v>604</v>
      </c>
      <c r="AD14" s="1295"/>
      <c r="AE14" s="1295"/>
      <c r="AF14" s="1295"/>
      <c r="AG14" s="1295"/>
      <c r="AH14" s="1296"/>
      <c r="AI14" s="1304" t="s">
        <v>339</v>
      </c>
      <c r="AJ14" s="1294" t="s">
        <v>604</v>
      </c>
      <c r="AK14" s="1295"/>
      <c r="AL14" s="1295"/>
      <c r="AM14" s="1295"/>
      <c r="AN14" s="1295"/>
      <c r="AO14" s="1296"/>
      <c r="AP14" s="1304" t="s">
        <v>339</v>
      </c>
      <c r="AQ14" s="1294" t="s">
        <v>604</v>
      </c>
      <c r="AR14" s="1295"/>
      <c r="AS14" s="1295"/>
      <c r="AT14" s="1295"/>
      <c r="AU14" s="1295"/>
      <c r="AV14" s="1296"/>
      <c r="AW14" s="1304" t="s">
        <v>339</v>
      </c>
      <c r="AX14" s="1294" t="s">
        <v>604</v>
      </c>
      <c r="AY14" s="1295"/>
      <c r="AZ14" s="1295"/>
      <c r="BA14" s="1295"/>
      <c r="BB14" s="1295"/>
      <c r="BC14" s="1296"/>
      <c r="BD14" s="1304" t="s">
        <v>339</v>
      </c>
      <c r="BE14" s="1290" t="s">
        <v>274</v>
      </c>
      <c r="BF14" s="1230"/>
    </row>
    <row r="15" spans="1:69" ht="14.25" customHeight="1">
      <c r="J15" s="943"/>
      <c r="K15" s="943"/>
      <c r="L15" s="1293"/>
      <c r="M15" s="1293"/>
      <c r="N15" s="631"/>
      <c r="O15" s="1299" t="s">
        <v>578</v>
      </c>
      <c r="P15" s="1297" t="s">
        <v>270</v>
      </c>
      <c r="Q15" s="1298"/>
      <c r="R15" s="1301" t="s">
        <v>615</v>
      </c>
      <c r="S15" s="1302"/>
      <c r="T15" s="1303"/>
      <c r="U15" s="1305"/>
      <c r="V15" s="1299" t="s">
        <v>578</v>
      </c>
      <c r="W15" s="1297" t="s">
        <v>270</v>
      </c>
      <c r="X15" s="1298"/>
      <c r="Y15" s="1301" t="s">
        <v>615</v>
      </c>
      <c r="Z15" s="1302"/>
      <c r="AA15" s="1303"/>
      <c r="AB15" s="1305"/>
      <c r="AC15" s="1299" t="s">
        <v>578</v>
      </c>
      <c r="AD15" s="1297" t="s">
        <v>270</v>
      </c>
      <c r="AE15" s="1298"/>
      <c r="AF15" s="1301" t="s">
        <v>615</v>
      </c>
      <c r="AG15" s="1302"/>
      <c r="AH15" s="1303"/>
      <c r="AI15" s="1305"/>
      <c r="AJ15" s="1299" t="s">
        <v>578</v>
      </c>
      <c r="AK15" s="1297" t="s">
        <v>270</v>
      </c>
      <c r="AL15" s="1298"/>
      <c r="AM15" s="1301" t="s">
        <v>615</v>
      </c>
      <c r="AN15" s="1302"/>
      <c r="AO15" s="1303"/>
      <c r="AP15" s="1305"/>
      <c r="AQ15" s="1299" t="s">
        <v>578</v>
      </c>
      <c r="AR15" s="1297" t="s">
        <v>270</v>
      </c>
      <c r="AS15" s="1298"/>
      <c r="AT15" s="1301" t="s">
        <v>615</v>
      </c>
      <c r="AU15" s="1302"/>
      <c r="AV15" s="1303"/>
      <c r="AW15" s="1305"/>
      <c r="AX15" s="1299" t="s">
        <v>578</v>
      </c>
      <c r="AY15" s="1297" t="s">
        <v>270</v>
      </c>
      <c r="AZ15" s="1298"/>
      <c r="BA15" s="1301" t="s">
        <v>615</v>
      </c>
      <c r="BB15" s="1302"/>
      <c r="BC15" s="1303"/>
      <c r="BD15" s="1305"/>
      <c r="BE15" s="1291"/>
      <c r="BF15" s="1230"/>
    </row>
    <row r="16" spans="1:69" ht="33.75" customHeight="1">
      <c r="J16" s="943"/>
      <c r="K16" s="943"/>
      <c r="L16" s="1293"/>
      <c r="M16" s="1293"/>
      <c r="N16" s="632"/>
      <c r="O16" s="1300"/>
      <c r="P16" s="719" t="s">
        <v>579</v>
      </c>
      <c r="Q16" s="719" t="s">
        <v>6</v>
      </c>
      <c r="R16" s="976" t="s">
        <v>273</v>
      </c>
      <c r="S16" s="1288" t="s">
        <v>272</v>
      </c>
      <c r="T16" s="1289"/>
      <c r="U16" s="1306"/>
      <c r="V16" s="1300"/>
      <c r="W16" s="719" t="s">
        <v>579</v>
      </c>
      <c r="X16" s="719" t="s">
        <v>6</v>
      </c>
      <c r="Y16" s="1188" t="s">
        <v>273</v>
      </c>
      <c r="Z16" s="1288" t="s">
        <v>272</v>
      </c>
      <c r="AA16" s="1289"/>
      <c r="AB16" s="1306"/>
      <c r="AC16" s="1300"/>
      <c r="AD16" s="719" t="s">
        <v>579</v>
      </c>
      <c r="AE16" s="719" t="s">
        <v>6</v>
      </c>
      <c r="AF16" s="1188" t="s">
        <v>273</v>
      </c>
      <c r="AG16" s="1288" t="s">
        <v>272</v>
      </c>
      <c r="AH16" s="1289"/>
      <c r="AI16" s="1306"/>
      <c r="AJ16" s="1300"/>
      <c r="AK16" s="719" t="s">
        <v>579</v>
      </c>
      <c r="AL16" s="719" t="s">
        <v>6</v>
      </c>
      <c r="AM16" s="1188" t="s">
        <v>273</v>
      </c>
      <c r="AN16" s="1288" t="s">
        <v>272</v>
      </c>
      <c r="AO16" s="1289"/>
      <c r="AP16" s="1306"/>
      <c r="AQ16" s="1300"/>
      <c r="AR16" s="719" t="s">
        <v>579</v>
      </c>
      <c r="AS16" s="719" t="s">
        <v>6</v>
      </c>
      <c r="AT16" s="1188" t="s">
        <v>273</v>
      </c>
      <c r="AU16" s="1288" t="s">
        <v>272</v>
      </c>
      <c r="AV16" s="1289"/>
      <c r="AW16" s="1306"/>
      <c r="AX16" s="1300"/>
      <c r="AY16" s="719" t="s">
        <v>579</v>
      </c>
      <c r="AZ16" s="719" t="s">
        <v>6</v>
      </c>
      <c r="BA16" s="1188" t="s">
        <v>273</v>
      </c>
      <c r="BB16" s="1288" t="s">
        <v>272</v>
      </c>
      <c r="BC16" s="1289"/>
      <c r="BD16" s="1306"/>
      <c r="BE16" s="1292"/>
      <c r="BF16" s="1230"/>
    </row>
    <row r="17" spans="1:71">
      <c r="J17" s="943"/>
      <c r="K17" s="538">
        <v>1</v>
      </c>
      <c r="L17" s="616" t="s">
        <v>92</v>
      </c>
      <c r="M17" s="616" t="s">
        <v>48</v>
      </c>
      <c r="N17" s="618" t="str">
        <f ca="1">OFFSET(N17,0,-1)</f>
        <v>2</v>
      </c>
      <c r="O17" s="973">
        <f ca="1">OFFSET(O17,0,-1)+1</f>
        <v>3</v>
      </c>
      <c r="P17" s="973">
        <f ca="1">OFFSET(P17,0,-1)+1</f>
        <v>4</v>
      </c>
      <c r="Q17" s="973">
        <f ca="1">OFFSET(Q17,0,-1)+1</f>
        <v>5</v>
      </c>
      <c r="R17" s="973">
        <f ca="1">OFFSET(R17,0,-1)+1</f>
        <v>6</v>
      </c>
      <c r="S17" s="1311">
        <f ca="1">OFFSET(S17,0,-1)+1</f>
        <v>7</v>
      </c>
      <c r="T17" s="1311"/>
      <c r="U17" s="973">
        <f ca="1">OFFSET(U17,0,-2)+1</f>
        <v>8</v>
      </c>
      <c r="V17" s="1185">
        <f ca="1">OFFSET(V17,0,-1)+1</f>
        <v>9</v>
      </c>
      <c r="W17" s="1185">
        <f ca="1">OFFSET(W17,0,-1)+1</f>
        <v>10</v>
      </c>
      <c r="X17" s="1185">
        <f ca="1">OFFSET(X17,0,-1)+1</f>
        <v>11</v>
      </c>
      <c r="Y17" s="1185">
        <f ca="1">OFFSET(Y17,0,-1)+1</f>
        <v>12</v>
      </c>
      <c r="Z17" s="1311">
        <f ca="1">OFFSET(Z17,0,-1)+1</f>
        <v>13</v>
      </c>
      <c r="AA17" s="1311"/>
      <c r="AB17" s="1185">
        <f ca="1">OFFSET(AB17,0,-2)+1</f>
        <v>14</v>
      </c>
      <c r="AC17" s="1185">
        <f ca="1">OFFSET(AC17,0,-1)+1</f>
        <v>15</v>
      </c>
      <c r="AD17" s="1185">
        <f ca="1">OFFSET(AD17,0,-1)+1</f>
        <v>16</v>
      </c>
      <c r="AE17" s="1185">
        <f ca="1">OFFSET(AE17,0,-1)+1</f>
        <v>17</v>
      </c>
      <c r="AF17" s="1185">
        <f ca="1">OFFSET(AF17,0,-1)+1</f>
        <v>18</v>
      </c>
      <c r="AG17" s="1311">
        <f ca="1">OFFSET(AG17,0,-1)+1</f>
        <v>19</v>
      </c>
      <c r="AH17" s="1311"/>
      <c r="AI17" s="1185">
        <f ca="1">OFFSET(AI17,0,-2)+1</f>
        <v>20</v>
      </c>
      <c r="AJ17" s="1185">
        <f ca="1">OFFSET(AJ17,0,-1)+1</f>
        <v>21</v>
      </c>
      <c r="AK17" s="1185">
        <f ca="1">OFFSET(AK17,0,-1)+1</f>
        <v>22</v>
      </c>
      <c r="AL17" s="1185">
        <f ca="1">OFFSET(AL17,0,-1)+1</f>
        <v>23</v>
      </c>
      <c r="AM17" s="1185">
        <f ca="1">OFFSET(AM17,0,-1)+1</f>
        <v>24</v>
      </c>
      <c r="AN17" s="1311">
        <f ca="1">OFFSET(AN17,0,-1)+1</f>
        <v>25</v>
      </c>
      <c r="AO17" s="1311"/>
      <c r="AP17" s="1185">
        <f ca="1">OFFSET(AP17,0,-2)+1</f>
        <v>26</v>
      </c>
      <c r="AQ17" s="1185">
        <f ca="1">OFFSET(AQ17,0,-1)+1</f>
        <v>27</v>
      </c>
      <c r="AR17" s="1185">
        <f ca="1">OFFSET(AR17,0,-1)+1</f>
        <v>28</v>
      </c>
      <c r="AS17" s="1185">
        <f ca="1">OFFSET(AS17,0,-1)+1</f>
        <v>29</v>
      </c>
      <c r="AT17" s="1185">
        <f ca="1">OFFSET(AT17,0,-1)+1</f>
        <v>30</v>
      </c>
      <c r="AU17" s="1311">
        <f ca="1">OFFSET(AU17,0,-1)+1</f>
        <v>31</v>
      </c>
      <c r="AV17" s="1311"/>
      <c r="AW17" s="1185">
        <f ca="1">OFFSET(AW17,0,-2)+1</f>
        <v>32</v>
      </c>
      <c r="AX17" s="1185">
        <f ca="1">OFFSET(AX17,0,-1)+1</f>
        <v>33</v>
      </c>
      <c r="AY17" s="1185">
        <f ca="1">OFFSET(AY17,0,-1)+1</f>
        <v>34</v>
      </c>
      <c r="AZ17" s="1185">
        <f ca="1">OFFSET(AZ17,0,-1)+1</f>
        <v>35</v>
      </c>
      <c r="BA17" s="1185">
        <f ca="1">OFFSET(BA17,0,-1)+1</f>
        <v>36</v>
      </c>
      <c r="BB17" s="1311">
        <f ca="1">OFFSET(BB17,0,-1)+1</f>
        <v>37</v>
      </c>
      <c r="BC17" s="1311"/>
      <c r="BD17" s="1185">
        <f ca="1">OFFSET(BD17,0,-2)+1</f>
        <v>38</v>
      </c>
      <c r="BE17" s="618">
        <f ca="1">OFFSET(BE17,0,-1)</f>
        <v>38</v>
      </c>
      <c r="BF17" s="973">
        <f ca="1">OFFSET(BF17,0,-1)+1</f>
        <v>39</v>
      </c>
    </row>
    <row r="18" spans="1:71" ht="22.5" hidden="1">
      <c r="A18" s="1312">
        <v>1</v>
      </c>
      <c r="B18" s="963"/>
      <c r="C18" s="963"/>
      <c r="D18" s="963"/>
      <c r="E18" s="929"/>
      <c r="F18" s="974"/>
      <c r="G18" s="974"/>
      <c r="H18" s="974"/>
      <c r="I18" s="931"/>
      <c r="J18" s="927"/>
      <c r="K18" s="911"/>
      <c r="L18" s="978">
        <f>mergeValue(A18)</f>
        <v>1</v>
      </c>
      <c r="M18" s="610" t="s">
        <v>19</v>
      </c>
      <c r="N18" s="615"/>
      <c r="O18" s="1313" t="str">
        <f>IF('Перечень тарифов'!J21="","","" &amp; 'Перечень тарифов'!J21 &amp; "")</f>
        <v/>
      </c>
      <c r="P18" s="1313"/>
      <c r="Q18" s="1313"/>
      <c r="R18" s="1313"/>
      <c r="S18" s="1313"/>
      <c r="T18" s="1313"/>
      <c r="U18" s="1313"/>
      <c r="V18" s="1313"/>
      <c r="W18" s="1313"/>
      <c r="X18" s="1313"/>
      <c r="Y18" s="1313"/>
      <c r="Z18" s="1313"/>
      <c r="AA18" s="1313"/>
      <c r="AB18" s="1313"/>
      <c r="AC18" s="1313"/>
      <c r="AD18" s="1313"/>
      <c r="AE18" s="1313"/>
      <c r="AF18" s="1313"/>
      <c r="AG18" s="1313"/>
      <c r="AH18" s="1313"/>
      <c r="AI18" s="1313"/>
      <c r="AJ18" s="1313"/>
      <c r="AK18" s="1313"/>
      <c r="AL18" s="1313"/>
      <c r="AM18" s="1313"/>
      <c r="AN18" s="1313"/>
      <c r="AO18" s="1313"/>
      <c r="AP18" s="1313"/>
      <c r="AQ18" s="1313"/>
      <c r="AR18" s="1313"/>
      <c r="AS18" s="1313"/>
      <c r="AT18" s="1313"/>
      <c r="AU18" s="1313"/>
      <c r="AV18" s="1313"/>
      <c r="AW18" s="1313"/>
      <c r="AX18" s="1313"/>
      <c r="AY18" s="1313"/>
      <c r="AZ18" s="1313"/>
      <c r="BA18" s="1313"/>
      <c r="BB18" s="1313"/>
      <c r="BC18" s="1313"/>
      <c r="BD18" s="1313"/>
      <c r="BE18" s="1313"/>
      <c r="BF18" s="1129" t="s">
        <v>718</v>
      </c>
      <c r="BH18" s="777"/>
      <c r="BI18" s="777" t="str">
        <f t="shared" ref="BI18:BI36" si="0">IF(M18="","",M18 )</f>
        <v>Наименование тарифа</v>
      </c>
      <c r="BJ18" s="777"/>
      <c r="BK18" s="777"/>
      <c r="BL18" s="777"/>
      <c r="BR18" s="956"/>
      <c r="BS18" s="956"/>
    </row>
    <row r="19" spans="1:71" hidden="1">
      <c r="A19" s="1312"/>
      <c r="B19" s="1312">
        <v>1</v>
      </c>
      <c r="C19" s="963"/>
      <c r="D19" s="963"/>
      <c r="E19" s="974"/>
      <c r="F19" s="974"/>
      <c r="G19" s="974"/>
      <c r="H19" s="974"/>
      <c r="I19" s="969"/>
      <c r="J19" s="902"/>
      <c r="K19" s="905"/>
      <c r="L19" s="978" t="str">
        <f>mergeValue(A19) &amp;"."&amp; mergeValue(B19)</f>
        <v>1.1</v>
      </c>
      <c r="M19" s="658"/>
      <c r="N19" s="615"/>
      <c r="O19" s="1313"/>
      <c r="P19" s="1313"/>
      <c r="Q19" s="1313"/>
      <c r="R19" s="1313"/>
      <c r="S19" s="1313"/>
      <c r="T19" s="1313"/>
      <c r="U19" s="1313"/>
      <c r="V19" s="1313"/>
      <c r="W19" s="1313"/>
      <c r="X19" s="1313"/>
      <c r="Y19" s="1313"/>
      <c r="Z19" s="1313"/>
      <c r="AA19" s="1313"/>
      <c r="AB19" s="1313"/>
      <c r="AC19" s="1313"/>
      <c r="AD19" s="1313"/>
      <c r="AE19" s="1313"/>
      <c r="AF19" s="1313"/>
      <c r="AG19" s="1313"/>
      <c r="AH19" s="1313"/>
      <c r="AI19" s="1313"/>
      <c r="AJ19" s="1313"/>
      <c r="AK19" s="1313"/>
      <c r="AL19" s="1313"/>
      <c r="AM19" s="1313"/>
      <c r="AN19" s="1313"/>
      <c r="AO19" s="1313"/>
      <c r="AP19" s="1313"/>
      <c r="AQ19" s="1313"/>
      <c r="AR19" s="1313"/>
      <c r="AS19" s="1313"/>
      <c r="AT19" s="1313"/>
      <c r="AU19" s="1313"/>
      <c r="AV19" s="1313"/>
      <c r="AW19" s="1313"/>
      <c r="AX19" s="1313"/>
      <c r="AY19" s="1313"/>
      <c r="AZ19" s="1313"/>
      <c r="BA19" s="1313"/>
      <c r="BB19" s="1313"/>
      <c r="BC19" s="1313"/>
      <c r="BD19" s="1313"/>
      <c r="BE19" s="1313"/>
      <c r="BF19" s="1129"/>
      <c r="BH19" s="777"/>
      <c r="BI19" s="777" t="str">
        <f t="shared" si="0"/>
        <v/>
      </c>
      <c r="BJ19" s="777"/>
      <c r="BK19" s="777"/>
      <c r="BL19" s="777"/>
      <c r="BR19" s="956"/>
      <c r="BS19" s="956"/>
    </row>
    <row r="20" spans="1:71" hidden="1">
      <c r="A20" s="1312"/>
      <c r="B20" s="1312"/>
      <c r="C20" s="1312">
        <v>1</v>
      </c>
      <c r="D20" s="963"/>
      <c r="E20" s="974"/>
      <c r="F20" s="974"/>
      <c r="G20" s="974"/>
      <c r="H20" s="974"/>
      <c r="I20" s="910"/>
      <c r="J20" s="902"/>
      <c r="K20" s="905"/>
      <c r="L20" s="978" t="str">
        <f>mergeValue(A20) &amp;"."&amp; mergeValue(B20)&amp;"."&amp; mergeValue(C20)</f>
        <v>1.1.1</v>
      </c>
      <c r="M20" s="659"/>
      <c r="N20" s="615"/>
      <c r="O20" s="1313"/>
      <c r="P20" s="1313"/>
      <c r="Q20" s="1313"/>
      <c r="R20" s="1313"/>
      <c r="S20" s="1313"/>
      <c r="T20" s="1313"/>
      <c r="U20" s="1313"/>
      <c r="V20" s="1313"/>
      <c r="W20" s="1313"/>
      <c r="X20" s="1313"/>
      <c r="Y20" s="1313"/>
      <c r="Z20" s="1313"/>
      <c r="AA20" s="1313"/>
      <c r="AB20" s="1313"/>
      <c r="AC20" s="1313"/>
      <c r="AD20" s="1313"/>
      <c r="AE20" s="1313"/>
      <c r="AF20" s="1313"/>
      <c r="AG20" s="1313"/>
      <c r="AH20" s="1313"/>
      <c r="AI20" s="1313"/>
      <c r="AJ20" s="1313"/>
      <c r="AK20" s="1313"/>
      <c r="AL20" s="1313"/>
      <c r="AM20" s="1313"/>
      <c r="AN20" s="1313"/>
      <c r="AO20" s="1313"/>
      <c r="AP20" s="1313"/>
      <c r="AQ20" s="1313"/>
      <c r="AR20" s="1313"/>
      <c r="AS20" s="1313"/>
      <c r="AT20" s="1313"/>
      <c r="AU20" s="1313"/>
      <c r="AV20" s="1313"/>
      <c r="AW20" s="1313"/>
      <c r="AX20" s="1313"/>
      <c r="AY20" s="1313"/>
      <c r="AZ20" s="1313"/>
      <c r="BA20" s="1313"/>
      <c r="BB20" s="1313"/>
      <c r="BC20" s="1313"/>
      <c r="BD20" s="1313"/>
      <c r="BE20" s="1313"/>
      <c r="BF20" s="1129"/>
      <c r="BH20" s="777"/>
      <c r="BI20" s="777" t="str">
        <f t="shared" si="0"/>
        <v/>
      </c>
      <c r="BJ20" s="777"/>
      <c r="BK20" s="777"/>
      <c r="BL20" s="777"/>
      <c r="BR20" s="956"/>
      <c r="BS20" s="956"/>
    </row>
    <row r="21" spans="1:71" hidden="1">
      <c r="A21" s="1312"/>
      <c r="B21" s="1312"/>
      <c r="C21" s="1312"/>
      <c r="D21" s="1312">
        <v>1</v>
      </c>
      <c r="E21" s="974"/>
      <c r="F21" s="974"/>
      <c r="G21" s="974"/>
      <c r="H21" s="974"/>
      <c r="I21" s="910"/>
      <c r="J21" s="902"/>
      <c r="K21" s="905"/>
      <c r="L21" s="978" t="str">
        <f>mergeValue(A21) &amp;"."&amp; mergeValue(B21)&amp;"."&amp; mergeValue(C21)&amp;"."&amp; mergeValue(D21)</f>
        <v>1.1.1.1</v>
      </c>
      <c r="M21" s="660"/>
      <c r="N21" s="615"/>
      <c r="O21" s="1313"/>
      <c r="P21" s="1313"/>
      <c r="Q21" s="1313"/>
      <c r="R21" s="1313"/>
      <c r="S21" s="1313"/>
      <c r="T21" s="1313"/>
      <c r="U21" s="1313"/>
      <c r="V21" s="1313"/>
      <c r="W21" s="1313"/>
      <c r="X21" s="1313"/>
      <c r="Y21" s="1313"/>
      <c r="Z21" s="1313"/>
      <c r="AA21" s="1313"/>
      <c r="AB21" s="1313"/>
      <c r="AC21" s="1313"/>
      <c r="AD21" s="1313"/>
      <c r="AE21" s="1313"/>
      <c r="AF21" s="1313"/>
      <c r="AG21" s="1313"/>
      <c r="AH21" s="1313"/>
      <c r="AI21" s="1313"/>
      <c r="AJ21" s="1313"/>
      <c r="AK21" s="1313"/>
      <c r="AL21" s="1313"/>
      <c r="AM21" s="1313"/>
      <c r="AN21" s="1313"/>
      <c r="AO21" s="1313"/>
      <c r="AP21" s="1313"/>
      <c r="AQ21" s="1313"/>
      <c r="AR21" s="1313"/>
      <c r="AS21" s="1313"/>
      <c r="AT21" s="1313"/>
      <c r="AU21" s="1313"/>
      <c r="AV21" s="1313"/>
      <c r="AW21" s="1313"/>
      <c r="AX21" s="1313"/>
      <c r="AY21" s="1313"/>
      <c r="AZ21" s="1313"/>
      <c r="BA21" s="1313"/>
      <c r="BB21" s="1313"/>
      <c r="BC21" s="1313"/>
      <c r="BD21" s="1313"/>
      <c r="BE21" s="1313"/>
      <c r="BF21" s="1129"/>
      <c r="BH21" s="777"/>
      <c r="BI21" s="777" t="str">
        <f t="shared" si="0"/>
        <v/>
      </c>
      <c r="BJ21" s="777"/>
      <c r="BK21" s="777"/>
      <c r="BL21" s="777"/>
      <c r="BR21" s="956"/>
      <c r="BS21" s="956"/>
    </row>
    <row r="22" spans="1:71" ht="78.75">
      <c r="A22" s="1312"/>
      <c r="B22" s="1312"/>
      <c r="C22" s="1312"/>
      <c r="D22" s="1312"/>
      <c r="E22" s="1312">
        <v>1</v>
      </c>
      <c r="F22" s="974"/>
      <c r="G22" s="974"/>
      <c r="H22" s="963">
        <v>1</v>
      </c>
      <c r="I22" s="1312">
        <v>1</v>
      </c>
      <c r="J22" s="974"/>
      <c r="K22" s="913"/>
      <c r="L22" s="978" t="str">
        <f>mergeValue(A22) &amp;"."&amp; mergeValue(B22)&amp;"."&amp; mergeValue(C22)&amp;"."&amp; mergeValue(D22)&amp;"."&amp; mergeValue(E22)</f>
        <v>1.1.1.1.1</v>
      </c>
      <c r="M22" s="524" t="s">
        <v>8</v>
      </c>
      <c r="N22" s="615"/>
      <c r="O22" s="1314" t="s">
        <v>3</v>
      </c>
      <c r="P22" s="1314"/>
      <c r="Q22" s="1314"/>
      <c r="R22" s="1314"/>
      <c r="S22" s="1314"/>
      <c r="T22" s="1314"/>
      <c r="U22" s="1314"/>
      <c r="V22" s="1314"/>
      <c r="W22" s="1314"/>
      <c r="X22" s="1314"/>
      <c r="Y22" s="1314"/>
      <c r="Z22" s="1314"/>
      <c r="AA22" s="1314"/>
      <c r="AB22" s="1314"/>
      <c r="AC22" s="1314"/>
      <c r="AD22" s="1314"/>
      <c r="AE22" s="1314"/>
      <c r="AF22" s="1314"/>
      <c r="AG22" s="1314"/>
      <c r="AH22" s="1314"/>
      <c r="AI22" s="1314"/>
      <c r="AJ22" s="1314"/>
      <c r="AK22" s="1314"/>
      <c r="AL22" s="1314"/>
      <c r="AM22" s="1314"/>
      <c r="AN22" s="1314"/>
      <c r="AO22" s="1314"/>
      <c r="AP22" s="1314"/>
      <c r="AQ22" s="1314"/>
      <c r="AR22" s="1314"/>
      <c r="AS22" s="1314"/>
      <c r="AT22" s="1314"/>
      <c r="AU22" s="1314"/>
      <c r="AV22" s="1314"/>
      <c r="AW22" s="1314"/>
      <c r="AX22" s="1314"/>
      <c r="AY22" s="1314"/>
      <c r="AZ22" s="1314"/>
      <c r="BA22" s="1314"/>
      <c r="BB22" s="1314"/>
      <c r="BC22" s="1314"/>
      <c r="BD22" s="1314"/>
      <c r="BE22" s="1314"/>
      <c r="BF22" s="1129" t="s">
        <v>719</v>
      </c>
      <c r="BH22" s="777"/>
      <c r="BI22" s="777" t="str">
        <f t="shared" si="0"/>
        <v>Схема подключения теплопотребляющей установки к коллектору источника тепловой энергии</v>
      </c>
      <c r="BJ22" s="777"/>
      <c r="BK22" s="777"/>
      <c r="BL22" s="777"/>
      <c r="BR22" s="956"/>
      <c r="BS22" s="956"/>
    </row>
    <row r="23" spans="1:71" ht="33.75">
      <c r="A23" s="1312"/>
      <c r="B23" s="1312"/>
      <c r="C23" s="1312"/>
      <c r="D23" s="1312"/>
      <c r="E23" s="1312"/>
      <c r="F23" s="1312">
        <v>1</v>
      </c>
      <c r="G23" s="963"/>
      <c r="H23" s="963"/>
      <c r="I23" s="1312"/>
      <c r="J23" s="1312">
        <v>1</v>
      </c>
      <c r="K23" s="914"/>
      <c r="L23" s="978" t="str">
        <f>mergeValue(A23) &amp;"."&amp; mergeValue(B23)&amp;"."&amp; mergeValue(C23)&amp;"."&amp; mergeValue(D23)&amp;"."&amp; mergeValue(E23)&amp;"."&amp; mergeValue(F23)</f>
        <v>1.1.1.1.1.1</v>
      </c>
      <c r="M23" s="525" t="s">
        <v>9</v>
      </c>
      <c r="N23" s="615"/>
      <c r="O23" s="1315" t="s">
        <v>759</v>
      </c>
      <c r="P23" s="1316"/>
      <c r="Q23" s="1316"/>
      <c r="R23" s="1316"/>
      <c r="S23" s="1316"/>
      <c r="T23" s="1316"/>
      <c r="U23" s="1316"/>
      <c r="V23" s="1316"/>
      <c r="W23" s="1316"/>
      <c r="X23" s="1316"/>
      <c r="Y23" s="1316"/>
      <c r="Z23" s="1316"/>
      <c r="AA23" s="1316"/>
      <c r="AB23" s="1316"/>
      <c r="AC23" s="1316"/>
      <c r="AD23" s="1316"/>
      <c r="AE23" s="1316"/>
      <c r="AF23" s="1316"/>
      <c r="AG23" s="1316"/>
      <c r="AH23" s="1316"/>
      <c r="AI23" s="1316"/>
      <c r="AJ23" s="1316"/>
      <c r="AK23" s="1316"/>
      <c r="AL23" s="1316"/>
      <c r="AM23" s="1316"/>
      <c r="AN23" s="1316"/>
      <c r="AO23" s="1316"/>
      <c r="AP23" s="1316"/>
      <c r="AQ23" s="1316"/>
      <c r="AR23" s="1316"/>
      <c r="AS23" s="1316"/>
      <c r="AT23" s="1316"/>
      <c r="AU23" s="1316"/>
      <c r="AV23" s="1316"/>
      <c r="AW23" s="1316"/>
      <c r="AX23" s="1316"/>
      <c r="AY23" s="1316"/>
      <c r="AZ23" s="1316"/>
      <c r="BA23" s="1316"/>
      <c r="BB23" s="1316"/>
      <c r="BC23" s="1316"/>
      <c r="BD23" s="1316"/>
      <c r="BE23" s="1317"/>
      <c r="BF23" s="1129" t="s">
        <v>720</v>
      </c>
      <c r="BH23" s="777"/>
      <c r="BI23" s="777" t="str">
        <f t="shared" si="0"/>
        <v>Группа потребителей</v>
      </c>
      <c r="BJ23" s="777"/>
      <c r="BK23" s="777"/>
      <c r="BL23" s="777"/>
      <c r="BR23" s="956"/>
      <c r="BS23" s="956"/>
    </row>
    <row r="24" spans="1:71" ht="122.1" customHeight="1">
      <c r="A24" s="1312"/>
      <c r="B24" s="1312"/>
      <c r="C24" s="1312"/>
      <c r="D24" s="1312"/>
      <c r="E24" s="1312"/>
      <c r="F24" s="1312"/>
      <c r="G24" s="963">
        <v>1</v>
      </c>
      <c r="H24" s="963"/>
      <c r="I24" s="1312"/>
      <c r="J24" s="1312"/>
      <c r="K24" s="914">
        <v>1</v>
      </c>
      <c r="L24" s="978" t="str">
        <f>mergeValue(A24) &amp;"."&amp; mergeValue(B24)&amp;"."&amp; mergeValue(C24)&amp;"."&amp; mergeValue(D24)&amp;"."&amp; mergeValue(E24)&amp;"."&amp; mergeValue(F24)&amp;"."&amp; mergeValue(G24)</f>
        <v>1.1.1.1.1.1.1</v>
      </c>
      <c r="M24" s="1088" t="s">
        <v>605</v>
      </c>
      <c r="N24" s="615"/>
      <c r="O24" s="649">
        <v>2868.34</v>
      </c>
      <c r="P24" s="726"/>
      <c r="Q24" s="1040"/>
      <c r="R24" s="1318" t="s">
        <v>1002</v>
      </c>
      <c r="S24" s="1308" t="s">
        <v>83</v>
      </c>
      <c r="T24" s="1307" t="s">
        <v>1608</v>
      </c>
      <c r="U24" s="1308" t="s">
        <v>83</v>
      </c>
      <c r="V24" s="649">
        <v>2874.3</v>
      </c>
      <c r="W24" s="726"/>
      <c r="X24" s="1040"/>
      <c r="Y24" s="1318" t="s">
        <v>1609</v>
      </c>
      <c r="Z24" s="1308" t="s">
        <v>83</v>
      </c>
      <c r="AA24" s="1307" t="s">
        <v>1610</v>
      </c>
      <c r="AB24" s="1308" t="s">
        <v>83</v>
      </c>
      <c r="AC24" s="649">
        <v>3112.94</v>
      </c>
      <c r="AD24" s="726"/>
      <c r="AE24" s="1040"/>
      <c r="AF24" s="1318" t="s">
        <v>1606</v>
      </c>
      <c r="AG24" s="1308" t="s">
        <v>83</v>
      </c>
      <c r="AH24" s="1307" t="s">
        <v>1607</v>
      </c>
      <c r="AI24" s="1308" t="s">
        <v>83</v>
      </c>
      <c r="AJ24" s="649">
        <v>3455.2</v>
      </c>
      <c r="AK24" s="726"/>
      <c r="AL24" s="1040"/>
      <c r="AM24" s="1318" t="s">
        <v>1611</v>
      </c>
      <c r="AN24" s="1308" t="s">
        <v>83</v>
      </c>
      <c r="AO24" s="1307" t="s">
        <v>1612</v>
      </c>
      <c r="AP24" s="1308" t="s">
        <v>83</v>
      </c>
      <c r="AQ24" s="649">
        <v>2928.18</v>
      </c>
      <c r="AR24" s="726"/>
      <c r="AS24" s="1040"/>
      <c r="AT24" s="1318" t="s">
        <v>1613</v>
      </c>
      <c r="AU24" s="1308" t="s">
        <v>83</v>
      </c>
      <c r="AV24" s="1307" t="s">
        <v>1614</v>
      </c>
      <c r="AW24" s="1308" t="s">
        <v>83</v>
      </c>
      <c r="AX24" s="649">
        <v>3239.75</v>
      </c>
      <c r="AY24" s="726"/>
      <c r="AZ24" s="1040"/>
      <c r="BA24" s="1318" t="s">
        <v>1615</v>
      </c>
      <c r="BB24" s="1308" t="s">
        <v>83</v>
      </c>
      <c r="BC24" s="1307" t="s">
        <v>1003</v>
      </c>
      <c r="BD24" s="1308" t="s">
        <v>84</v>
      </c>
      <c r="BE24" s="726"/>
      <c r="BF24" s="1282" t="s">
        <v>721</v>
      </c>
      <c r="BG24" s="956" t="str">
        <f>strCheckDate(O25:BE25)</f>
        <v/>
      </c>
      <c r="BH24" s="777"/>
      <c r="BI24" s="777" t="str">
        <f t="shared" si="0"/>
        <v>вода</v>
      </c>
      <c r="BJ24" s="777"/>
      <c r="BK24" s="777"/>
      <c r="BL24" s="777"/>
      <c r="BR24" s="956"/>
      <c r="BS24" s="956"/>
    </row>
    <row r="25" spans="1:71" ht="11.25" hidden="1" customHeight="1">
      <c r="A25" s="1312"/>
      <c r="B25" s="1312"/>
      <c r="C25" s="1312"/>
      <c r="D25" s="1312"/>
      <c r="E25" s="1312"/>
      <c r="F25" s="1312"/>
      <c r="G25" s="963"/>
      <c r="H25" s="963"/>
      <c r="I25" s="1312"/>
      <c r="J25" s="1312"/>
      <c r="K25" s="914"/>
      <c r="L25" s="752"/>
      <c r="M25" s="615"/>
      <c r="N25" s="615"/>
      <c r="O25" s="726"/>
      <c r="P25" s="726"/>
      <c r="Q25" s="732" t="str">
        <f>R24 &amp; "-" &amp; T24</f>
        <v>01.01.2021-30.06.2021</v>
      </c>
      <c r="R25" s="1307"/>
      <c r="S25" s="1308"/>
      <c r="T25" s="1307"/>
      <c r="U25" s="1308"/>
      <c r="V25" s="726"/>
      <c r="W25" s="726"/>
      <c r="X25" s="732" t="str">
        <f>Y24 &amp; "-" &amp; AA24</f>
        <v>01.07.2021-31.12.2021</v>
      </c>
      <c r="Y25" s="1307"/>
      <c r="Z25" s="1308"/>
      <c r="AA25" s="1307"/>
      <c r="AB25" s="1308"/>
      <c r="AC25" s="726"/>
      <c r="AD25" s="726"/>
      <c r="AE25" s="732" t="str">
        <f>AF24 &amp; "-" &amp; AH24</f>
        <v>01.01.2022-30.06.2022</v>
      </c>
      <c r="AF25" s="1307"/>
      <c r="AG25" s="1308"/>
      <c r="AH25" s="1307"/>
      <c r="AI25" s="1308"/>
      <c r="AJ25" s="726"/>
      <c r="AK25" s="726"/>
      <c r="AL25" s="732" t="str">
        <f>AM24 &amp; "-" &amp; AO24</f>
        <v>01.07.2022-31.12.2022</v>
      </c>
      <c r="AM25" s="1307"/>
      <c r="AN25" s="1308"/>
      <c r="AO25" s="1307"/>
      <c r="AP25" s="1308"/>
      <c r="AQ25" s="726"/>
      <c r="AR25" s="726"/>
      <c r="AS25" s="732" t="str">
        <f>AT24 &amp; "-" &amp; AV24</f>
        <v>01.01.2023-30.06.2023</v>
      </c>
      <c r="AT25" s="1307"/>
      <c r="AU25" s="1308"/>
      <c r="AV25" s="1307"/>
      <c r="AW25" s="1308"/>
      <c r="AX25" s="726"/>
      <c r="AY25" s="726"/>
      <c r="AZ25" s="732" t="str">
        <f>BA24 &amp; "-" &amp; BC24</f>
        <v>01.07.2023-31.12.2023</v>
      </c>
      <c r="BA25" s="1307"/>
      <c r="BB25" s="1308"/>
      <c r="BC25" s="1307"/>
      <c r="BD25" s="1308"/>
      <c r="BE25" s="726"/>
      <c r="BF25" s="1283"/>
      <c r="BH25" s="777"/>
      <c r="BI25" s="777" t="str">
        <f t="shared" si="0"/>
        <v/>
      </c>
      <c r="BJ25" s="777"/>
      <c r="BK25" s="777"/>
      <c r="BL25" s="777"/>
      <c r="BR25" s="956"/>
      <c r="BS25" s="956"/>
    </row>
    <row r="26" spans="1:71" ht="15" customHeight="1">
      <c r="A26" s="1312"/>
      <c r="B26" s="1312"/>
      <c r="C26" s="1312"/>
      <c r="D26" s="1312"/>
      <c r="E26" s="1312"/>
      <c r="F26" s="1312"/>
      <c r="G26" s="974"/>
      <c r="H26" s="963"/>
      <c r="I26" s="1312"/>
      <c r="J26" s="1312"/>
      <c r="K26" s="913"/>
      <c r="L26" s="654"/>
      <c r="M26" s="527" t="s">
        <v>24</v>
      </c>
      <c r="N26" s="954"/>
      <c r="O26" s="954"/>
      <c r="P26" s="954"/>
      <c r="Q26" s="954"/>
      <c r="R26" s="954"/>
      <c r="S26" s="954"/>
      <c r="T26" s="954"/>
      <c r="U26" s="954"/>
      <c r="V26" s="954"/>
      <c r="W26" s="954"/>
      <c r="X26" s="954"/>
      <c r="Y26" s="954"/>
      <c r="Z26" s="954"/>
      <c r="AA26" s="954"/>
      <c r="AB26" s="954"/>
      <c r="AC26" s="954"/>
      <c r="AD26" s="954"/>
      <c r="AE26" s="954"/>
      <c r="AF26" s="954"/>
      <c r="AG26" s="954"/>
      <c r="AH26" s="954"/>
      <c r="AI26" s="954"/>
      <c r="AJ26" s="954"/>
      <c r="AK26" s="954"/>
      <c r="AL26" s="954"/>
      <c r="AM26" s="954"/>
      <c r="AN26" s="954"/>
      <c r="AO26" s="954"/>
      <c r="AP26" s="954"/>
      <c r="AQ26" s="954"/>
      <c r="AR26" s="954"/>
      <c r="AS26" s="954"/>
      <c r="AT26" s="954"/>
      <c r="AU26" s="954"/>
      <c r="AV26" s="954"/>
      <c r="AW26" s="954"/>
      <c r="AX26" s="954"/>
      <c r="AY26" s="954"/>
      <c r="AZ26" s="954"/>
      <c r="BA26" s="954"/>
      <c r="BB26" s="954"/>
      <c r="BC26" s="954"/>
      <c r="BD26" s="954"/>
      <c r="BE26" s="725"/>
      <c r="BF26" s="1284"/>
      <c r="BH26" s="777"/>
      <c r="BI26" s="777" t="str">
        <f t="shared" si="0"/>
        <v>Добавить вид теплоносителя (параметры теплоносителя)</v>
      </c>
      <c r="BJ26" s="777"/>
      <c r="BK26" s="777"/>
      <c r="BL26" s="777"/>
      <c r="BR26" s="956"/>
      <c r="BS26" s="956"/>
    </row>
    <row r="27" spans="1:71" s="1074" customFormat="1" ht="33.75">
      <c r="A27" s="1312"/>
      <c r="B27" s="1312"/>
      <c r="C27" s="1312"/>
      <c r="D27" s="1312"/>
      <c r="E27" s="1312"/>
      <c r="F27" s="1312">
        <v>2</v>
      </c>
      <c r="G27" s="1026"/>
      <c r="H27" s="1026"/>
      <c r="I27" s="1312"/>
      <c r="J27" s="1319" t="s">
        <v>1604</v>
      </c>
      <c r="K27" s="914"/>
      <c r="L27" s="1190" t="str">
        <f>mergeValue(A27) &amp;"."&amp; mergeValue(B27)&amp;"."&amp; mergeValue(C27)&amp;"."&amp; mergeValue(D27)&amp;"."&amp; mergeValue(E27)&amp;"."&amp; mergeValue(F27)</f>
        <v>1.1.1.1.1.2</v>
      </c>
      <c r="M27" s="525" t="s">
        <v>9</v>
      </c>
      <c r="N27" s="615"/>
      <c r="O27" s="1315" t="s">
        <v>3</v>
      </c>
      <c r="P27" s="1316"/>
      <c r="Q27" s="1316"/>
      <c r="R27" s="1316"/>
      <c r="S27" s="1316"/>
      <c r="T27" s="1316"/>
      <c r="U27" s="1316"/>
      <c r="V27" s="1316"/>
      <c r="W27" s="1316"/>
      <c r="X27" s="1316"/>
      <c r="Y27" s="1316"/>
      <c r="Z27" s="1316"/>
      <c r="AA27" s="1316"/>
      <c r="AB27" s="1316"/>
      <c r="AC27" s="1316"/>
      <c r="AD27" s="1316"/>
      <c r="AE27" s="1316"/>
      <c r="AF27" s="1316"/>
      <c r="AG27" s="1316"/>
      <c r="AH27" s="1316"/>
      <c r="AI27" s="1316"/>
      <c r="AJ27" s="1316"/>
      <c r="AK27" s="1316"/>
      <c r="AL27" s="1316"/>
      <c r="AM27" s="1316"/>
      <c r="AN27" s="1316"/>
      <c r="AO27" s="1316"/>
      <c r="AP27" s="1316"/>
      <c r="AQ27" s="1316"/>
      <c r="AR27" s="1316"/>
      <c r="AS27" s="1316"/>
      <c r="AT27" s="1316"/>
      <c r="AU27" s="1316"/>
      <c r="AV27" s="1316"/>
      <c r="AW27" s="1316"/>
      <c r="AX27" s="1316"/>
      <c r="AY27" s="1316"/>
      <c r="AZ27" s="1316"/>
      <c r="BA27" s="1316"/>
      <c r="BB27" s="1316"/>
      <c r="BC27" s="1316"/>
      <c r="BD27" s="1316"/>
      <c r="BE27" s="1317"/>
      <c r="BF27" s="1129" t="s">
        <v>720</v>
      </c>
      <c r="BG27" s="1099"/>
      <c r="BH27" s="1100"/>
      <c r="BI27" s="1100" t="str">
        <f t="shared" si="0"/>
        <v>Группа потребителей</v>
      </c>
      <c r="BJ27" s="1100"/>
      <c r="BK27" s="1100"/>
      <c r="BL27" s="1100"/>
      <c r="BM27" s="1099"/>
      <c r="BN27" s="1099"/>
      <c r="BO27" s="1099"/>
      <c r="BP27" s="1099"/>
      <c r="BQ27" s="1099"/>
      <c r="BR27" s="1099"/>
      <c r="BS27" s="1099"/>
    </row>
    <row r="28" spans="1:71" s="1074" customFormat="1" ht="122.1" customHeight="1">
      <c r="A28" s="1312"/>
      <c r="B28" s="1312"/>
      <c r="C28" s="1312"/>
      <c r="D28" s="1312"/>
      <c r="E28" s="1312"/>
      <c r="F28" s="1312"/>
      <c r="G28" s="1026">
        <v>1</v>
      </c>
      <c r="H28" s="1026"/>
      <c r="I28" s="1312"/>
      <c r="J28" s="1312"/>
      <c r="K28" s="914">
        <v>1</v>
      </c>
      <c r="L28" s="1190" t="str">
        <f>mergeValue(A28) &amp;"."&amp; mergeValue(B28)&amp;"."&amp; mergeValue(C28)&amp;"."&amp; mergeValue(D28)&amp;"."&amp; mergeValue(E28)&amp;"."&amp; mergeValue(F28)&amp;"."&amp; mergeValue(G28)</f>
        <v>1.1.1.1.1.2.1</v>
      </c>
      <c r="M28" s="1088" t="s">
        <v>605</v>
      </c>
      <c r="N28" s="615"/>
      <c r="O28" s="649">
        <v>2250.02</v>
      </c>
      <c r="P28" s="726"/>
      <c r="Q28" s="1040"/>
      <c r="R28" s="1307" t="s">
        <v>1002</v>
      </c>
      <c r="S28" s="1308" t="s">
        <v>83</v>
      </c>
      <c r="T28" s="1307" t="s">
        <v>1608</v>
      </c>
      <c r="U28" s="1308" t="s">
        <v>83</v>
      </c>
      <c r="V28" s="649">
        <v>2313.2600000000002</v>
      </c>
      <c r="W28" s="726"/>
      <c r="X28" s="1040"/>
      <c r="Y28" s="1307" t="s">
        <v>1609</v>
      </c>
      <c r="Z28" s="1308" t="s">
        <v>83</v>
      </c>
      <c r="AA28" s="1307" t="s">
        <v>1610</v>
      </c>
      <c r="AB28" s="1308" t="s">
        <v>83</v>
      </c>
      <c r="AC28" s="649">
        <v>2594.12</v>
      </c>
      <c r="AD28" s="726"/>
      <c r="AE28" s="1040"/>
      <c r="AF28" s="1307" t="s">
        <v>1606</v>
      </c>
      <c r="AG28" s="1308" t="s">
        <v>83</v>
      </c>
      <c r="AH28" s="1307" t="s">
        <v>1607</v>
      </c>
      <c r="AI28" s="1308" t="s">
        <v>83</v>
      </c>
      <c r="AJ28" s="649">
        <v>2879.33</v>
      </c>
      <c r="AK28" s="726"/>
      <c r="AL28" s="1040"/>
      <c r="AM28" s="1307" t="s">
        <v>1611</v>
      </c>
      <c r="AN28" s="1308" t="s">
        <v>83</v>
      </c>
      <c r="AO28" s="1307" t="s">
        <v>1612</v>
      </c>
      <c r="AP28" s="1308" t="s">
        <v>83</v>
      </c>
      <c r="AQ28" s="649">
        <v>2440.15</v>
      </c>
      <c r="AR28" s="726"/>
      <c r="AS28" s="1040"/>
      <c r="AT28" s="1307" t="s">
        <v>1613</v>
      </c>
      <c r="AU28" s="1308" t="s">
        <v>83</v>
      </c>
      <c r="AV28" s="1307" t="s">
        <v>1614</v>
      </c>
      <c r="AW28" s="1308" t="s">
        <v>83</v>
      </c>
      <c r="AX28" s="649">
        <v>2699.79</v>
      </c>
      <c r="AY28" s="726"/>
      <c r="AZ28" s="1040"/>
      <c r="BA28" s="1307" t="s">
        <v>1615</v>
      </c>
      <c r="BB28" s="1308" t="s">
        <v>83</v>
      </c>
      <c r="BC28" s="1307" t="s">
        <v>1003</v>
      </c>
      <c r="BD28" s="1308" t="s">
        <v>84</v>
      </c>
      <c r="BE28" s="726"/>
      <c r="BF28" s="1282" t="s">
        <v>721</v>
      </c>
      <c r="BG28" s="1099" t="str">
        <f>strCheckDate(O29:BE29)</f>
        <v/>
      </c>
      <c r="BH28" s="1100"/>
      <c r="BI28" s="1100" t="str">
        <f t="shared" si="0"/>
        <v>вода</v>
      </c>
      <c r="BJ28" s="1100"/>
      <c r="BK28" s="1100"/>
      <c r="BL28" s="1100"/>
      <c r="BM28" s="1099"/>
      <c r="BN28" s="1099"/>
      <c r="BO28" s="1099"/>
      <c r="BP28" s="1099"/>
      <c r="BQ28" s="1099"/>
      <c r="BR28" s="1099"/>
      <c r="BS28" s="1099"/>
    </row>
    <row r="29" spans="1:71" s="1074" customFormat="1" ht="11.25" hidden="1">
      <c r="A29" s="1312"/>
      <c r="B29" s="1312"/>
      <c r="C29" s="1312"/>
      <c r="D29" s="1312"/>
      <c r="E29" s="1312"/>
      <c r="F29" s="1312"/>
      <c r="G29" s="1026"/>
      <c r="H29" s="1026"/>
      <c r="I29" s="1312"/>
      <c r="J29" s="1312"/>
      <c r="K29" s="914"/>
      <c r="L29" s="1107"/>
      <c r="M29" s="615"/>
      <c r="N29" s="615"/>
      <c r="O29" s="726"/>
      <c r="P29" s="726"/>
      <c r="Q29" s="732" t="str">
        <f>R28 &amp; "-" &amp; T28</f>
        <v>01.01.2021-30.06.2021</v>
      </c>
      <c r="R29" s="1307"/>
      <c r="S29" s="1308"/>
      <c r="T29" s="1307"/>
      <c r="U29" s="1308"/>
      <c r="V29" s="726"/>
      <c r="W29" s="726"/>
      <c r="X29" s="732" t="str">
        <f>Y28 &amp; "-" &amp; AA28</f>
        <v>01.07.2021-31.12.2021</v>
      </c>
      <c r="Y29" s="1307"/>
      <c r="Z29" s="1308"/>
      <c r="AA29" s="1307"/>
      <c r="AB29" s="1308"/>
      <c r="AC29" s="726"/>
      <c r="AD29" s="726"/>
      <c r="AE29" s="732" t="str">
        <f>AF28 &amp; "-" &amp; AH28</f>
        <v>01.01.2022-30.06.2022</v>
      </c>
      <c r="AF29" s="1307"/>
      <c r="AG29" s="1308"/>
      <c r="AH29" s="1307"/>
      <c r="AI29" s="1308"/>
      <c r="AJ29" s="726"/>
      <c r="AK29" s="726"/>
      <c r="AL29" s="732" t="str">
        <f>AM28 &amp; "-" &amp; AO28</f>
        <v>01.07.2022-31.12.2022</v>
      </c>
      <c r="AM29" s="1307"/>
      <c r="AN29" s="1308"/>
      <c r="AO29" s="1307"/>
      <c r="AP29" s="1308"/>
      <c r="AQ29" s="726"/>
      <c r="AR29" s="726"/>
      <c r="AS29" s="732" t="str">
        <f>AT28 &amp; "-" &amp; AV28</f>
        <v>01.01.2023-30.06.2023</v>
      </c>
      <c r="AT29" s="1307"/>
      <c r="AU29" s="1308"/>
      <c r="AV29" s="1307"/>
      <c r="AW29" s="1308"/>
      <c r="AX29" s="726"/>
      <c r="AY29" s="726"/>
      <c r="AZ29" s="732" t="str">
        <f>BA28 &amp; "-" &amp; BC28</f>
        <v>01.07.2023-31.12.2023</v>
      </c>
      <c r="BA29" s="1307"/>
      <c r="BB29" s="1308"/>
      <c r="BC29" s="1307"/>
      <c r="BD29" s="1308"/>
      <c r="BE29" s="726"/>
      <c r="BF29" s="1283"/>
      <c r="BG29" s="1099"/>
      <c r="BH29" s="1100"/>
      <c r="BI29" s="1100" t="str">
        <f t="shared" si="0"/>
        <v/>
      </c>
      <c r="BJ29" s="1100"/>
      <c r="BK29" s="1100"/>
      <c r="BL29" s="1100"/>
      <c r="BM29" s="1099"/>
      <c r="BN29" s="1099"/>
      <c r="BO29" s="1099"/>
      <c r="BP29" s="1099"/>
      <c r="BQ29" s="1099"/>
      <c r="BR29" s="1099"/>
      <c r="BS29" s="1099"/>
    </row>
    <row r="30" spans="1:71" s="1074" customFormat="1" ht="15" customHeight="1">
      <c r="A30" s="1312"/>
      <c r="B30" s="1312"/>
      <c r="C30" s="1312"/>
      <c r="D30" s="1312"/>
      <c r="E30" s="1312"/>
      <c r="F30" s="1312"/>
      <c r="G30" s="1186"/>
      <c r="H30" s="1026"/>
      <c r="I30" s="1312"/>
      <c r="J30" s="1312"/>
      <c r="K30" s="913"/>
      <c r="L30" s="654"/>
      <c r="M30" s="527" t="s">
        <v>24</v>
      </c>
      <c r="N30" s="954"/>
      <c r="O30" s="954"/>
      <c r="P30" s="954"/>
      <c r="Q30" s="954"/>
      <c r="R30" s="954"/>
      <c r="S30" s="954"/>
      <c r="T30" s="954"/>
      <c r="U30" s="954"/>
      <c r="V30" s="954"/>
      <c r="W30" s="954"/>
      <c r="X30" s="954"/>
      <c r="Y30" s="954"/>
      <c r="Z30" s="954"/>
      <c r="AA30" s="954"/>
      <c r="AB30" s="954"/>
      <c r="AC30" s="954"/>
      <c r="AD30" s="954"/>
      <c r="AE30" s="954"/>
      <c r="AF30" s="954"/>
      <c r="AG30" s="954"/>
      <c r="AH30" s="954"/>
      <c r="AI30" s="954"/>
      <c r="AJ30" s="954"/>
      <c r="AK30" s="954"/>
      <c r="AL30" s="954"/>
      <c r="AM30" s="954"/>
      <c r="AN30" s="954"/>
      <c r="AO30" s="954"/>
      <c r="AP30" s="954"/>
      <c r="AQ30" s="954"/>
      <c r="AR30" s="954"/>
      <c r="AS30" s="954"/>
      <c r="AT30" s="954"/>
      <c r="AU30" s="954"/>
      <c r="AV30" s="954"/>
      <c r="AW30" s="954"/>
      <c r="AX30" s="954"/>
      <c r="AY30" s="954"/>
      <c r="AZ30" s="954"/>
      <c r="BA30" s="954"/>
      <c r="BB30" s="954"/>
      <c r="BC30" s="954"/>
      <c r="BD30" s="954"/>
      <c r="BE30" s="725"/>
      <c r="BF30" s="1284"/>
      <c r="BG30" s="1099"/>
      <c r="BH30" s="1100"/>
      <c r="BI30" s="1100" t="str">
        <f t="shared" si="0"/>
        <v>Добавить вид теплоносителя (параметры теплоносителя)</v>
      </c>
      <c r="BJ30" s="1100"/>
      <c r="BK30" s="1100"/>
      <c r="BL30" s="1100"/>
      <c r="BM30" s="1099"/>
      <c r="BN30" s="1099"/>
      <c r="BO30" s="1099"/>
      <c r="BP30" s="1099"/>
      <c r="BQ30" s="1099"/>
      <c r="BR30" s="1099"/>
      <c r="BS30" s="1099"/>
    </row>
    <row r="31" spans="1:71" s="1074" customFormat="1" ht="33.75">
      <c r="A31" s="1312"/>
      <c r="B31" s="1312"/>
      <c r="C31" s="1312"/>
      <c r="D31" s="1312"/>
      <c r="E31" s="1312"/>
      <c r="F31" s="1312">
        <v>3</v>
      </c>
      <c r="G31" s="1026"/>
      <c r="H31" s="1026"/>
      <c r="I31" s="1312"/>
      <c r="J31" s="1319" t="s">
        <v>1604</v>
      </c>
      <c r="K31" s="914"/>
      <c r="L31" s="1190" t="str">
        <f>mergeValue(A31) &amp;"."&amp; mergeValue(B31)&amp;"."&amp; mergeValue(C31)&amp;"."&amp; mergeValue(D31)&amp;"."&amp; mergeValue(E31)&amp;"."&amp; mergeValue(F31)</f>
        <v>1.1.1.1.1.3</v>
      </c>
      <c r="M31" s="525" t="s">
        <v>9</v>
      </c>
      <c r="N31" s="615"/>
      <c r="O31" s="1315" t="s">
        <v>303</v>
      </c>
      <c r="P31" s="1316"/>
      <c r="Q31" s="1316"/>
      <c r="R31" s="1316"/>
      <c r="S31" s="1316"/>
      <c r="T31" s="1316"/>
      <c r="U31" s="1316"/>
      <c r="V31" s="1316"/>
      <c r="W31" s="1316"/>
      <c r="X31" s="1316"/>
      <c r="Y31" s="1316"/>
      <c r="Z31" s="1316"/>
      <c r="AA31" s="1316"/>
      <c r="AB31" s="1316"/>
      <c r="AC31" s="1316"/>
      <c r="AD31" s="1316"/>
      <c r="AE31" s="1316"/>
      <c r="AF31" s="1316"/>
      <c r="AG31" s="1316"/>
      <c r="AH31" s="1316"/>
      <c r="AI31" s="1316"/>
      <c r="AJ31" s="1316"/>
      <c r="AK31" s="1316"/>
      <c r="AL31" s="1316"/>
      <c r="AM31" s="1316"/>
      <c r="AN31" s="1316"/>
      <c r="AO31" s="1316"/>
      <c r="AP31" s="1316"/>
      <c r="AQ31" s="1316"/>
      <c r="AR31" s="1316"/>
      <c r="AS31" s="1316"/>
      <c r="AT31" s="1316"/>
      <c r="AU31" s="1316"/>
      <c r="AV31" s="1316"/>
      <c r="AW31" s="1316"/>
      <c r="AX31" s="1316"/>
      <c r="AY31" s="1316"/>
      <c r="AZ31" s="1316"/>
      <c r="BA31" s="1316"/>
      <c r="BB31" s="1316"/>
      <c r="BC31" s="1316"/>
      <c r="BD31" s="1316"/>
      <c r="BE31" s="1317"/>
      <c r="BF31" s="1129" t="s">
        <v>720</v>
      </c>
      <c r="BG31" s="1099"/>
      <c r="BH31" s="1100"/>
      <c r="BI31" s="1100" t="str">
        <f t="shared" si="0"/>
        <v>Группа потребителей</v>
      </c>
      <c r="BJ31" s="1100"/>
      <c r="BK31" s="1100"/>
      <c r="BL31" s="1100"/>
      <c r="BM31" s="1099"/>
      <c r="BN31" s="1099"/>
      <c r="BO31" s="1099"/>
      <c r="BP31" s="1099"/>
      <c r="BQ31" s="1099"/>
      <c r="BR31" s="1099"/>
      <c r="BS31" s="1099"/>
    </row>
    <row r="32" spans="1:71" s="1074" customFormat="1" ht="122.1" customHeight="1">
      <c r="A32" s="1312"/>
      <c r="B32" s="1312"/>
      <c r="C32" s="1312"/>
      <c r="D32" s="1312"/>
      <c r="E32" s="1312"/>
      <c r="F32" s="1312"/>
      <c r="G32" s="1026">
        <v>1</v>
      </c>
      <c r="H32" s="1026"/>
      <c r="I32" s="1312"/>
      <c r="J32" s="1312"/>
      <c r="K32" s="914">
        <v>1</v>
      </c>
      <c r="L32" s="1190" t="str">
        <f>mergeValue(A32) &amp;"."&amp; mergeValue(B32)&amp;"."&amp; mergeValue(C32)&amp;"."&amp; mergeValue(D32)&amp;"."&amp; mergeValue(E32)&amp;"."&amp; mergeValue(F32)&amp;"."&amp; mergeValue(G32)</f>
        <v>1.1.1.1.1.3.1</v>
      </c>
      <c r="M32" s="1088" t="s">
        <v>605</v>
      </c>
      <c r="N32" s="615"/>
      <c r="O32" s="649">
        <v>1462.57</v>
      </c>
      <c r="P32" s="726"/>
      <c r="Q32" s="1040"/>
      <c r="R32" s="1307" t="s">
        <v>1002</v>
      </c>
      <c r="S32" s="1308" t="s">
        <v>83</v>
      </c>
      <c r="T32" s="1307" t="s">
        <v>1608</v>
      </c>
      <c r="U32" s="1308" t="s">
        <v>83</v>
      </c>
      <c r="V32" s="649">
        <v>1519.12</v>
      </c>
      <c r="W32" s="726"/>
      <c r="X32" s="1040"/>
      <c r="Y32" s="1307" t="s">
        <v>1609</v>
      </c>
      <c r="Z32" s="1308" t="s">
        <v>83</v>
      </c>
      <c r="AA32" s="1307" t="s">
        <v>1610</v>
      </c>
      <c r="AB32" s="1308" t="s">
        <v>83</v>
      </c>
      <c r="AC32" s="649">
        <v>2180.94</v>
      </c>
      <c r="AD32" s="726"/>
      <c r="AE32" s="1040"/>
      <c r="AF32" s="1307" t="s">
        <v>1606</v>
      </c>
      <c r="AG32" s="1308" t="s">
        <v>83</v>
      </c>
      <c r="AH32" s="1307" t="s">
        <v>1607</v>
      </c>
      <c r="AI32" s="1308" t="s">
        <v>83</v>
      </c>
      <c r="AJ32" s="649">
        <v>2327.2399999999998</v>
      </c>
      <c r="AK32" s="726"/>
      <c r="AL32" s="1040"/>
      <c r="AM32" s="1307" t="s">
        <v>1611</v>
      </c>
      <c r="AN32" s="1308" t="s">
        <v>83</v>
      </c>
      <c r="AO32" s="1307" t="s">
        <v>1612</v>
      </c>
      <c r="AP32" s="1308" t="s">
        <v>83</v>
      </c>
      <c r="AQ32" s="649">
        <v>2037.77</v>
      </c>
      <c r="AR32" s="726"/>
      <c r="AS32" s="1040"/>
      <c r="AT32" s="1307" t="s">
        <v>1613</v>
      </c>
      <c r="AU32" s="1308" t="s">
        <v>83</v>
      </c>
      <c r="AV32" s="1307" t="s">
        <v>1614</v>
      </c>
      <c r="AW32" s="1308" t="s">
        <v>83</v>
      </c>
      <c r="AX32" s="649">
        <v>2161.65</v>
      </c>
      <c r="AY32" s="726"/>
      <c r="AZ32" s="1040"/>
      <c r="BA32" s="1307" t="s">
        <v>1615</v>
      </c>
      <c r="BB32" s="1308" t="s">
        <v>83</v>
      </c>
      <c r="BC32" s="1307" t="s">
        <v>1003</v>
      </c>
      <c r="BD32" s="1308" t="s">
        <v>84</v>
      </c>
      <c r="BE32" s="726"/>
      <c r="BF32" s="1282" t="s">
        <v>721</v>
      </c>
      <c r="BG32" s="1099" t="str">
        <f>strCheckDate(O33:BE33)</f>
        <v/>
      </c>
      <c r="BH32" s="1100"/>
      <c r="BI32" s="1100" t="str">
        <f t="shared" si="0"/>
        <v>вода</v>
      </c>
      <c r="BJ32" s="1100"/>
      <c r="BK32" s="1100"/>
      <c r="BL32" s="1100"/>
      <c r="BM32" s="1099"/>
      <c r="BN32" s="1099"/>
      <c r="BO32" s="1099"/>
      <c r="BP32" s="1099"/>
      <c r="BQ32" s="1099"/>
      <c r="BR32" s="1099"/>
      <c r="BS32" s="1099"/>
    </row>
    <row r="33" spans="1:71" s="1074" customFormat="1" ht="11.25" hidden="1" customHeight="1">
      <c r="A33" s="1312"/>
      <c r="B33" s="1312"/>
      <c r="C33" s="1312"/>
      <c r="D33" s="1312"/>
      <c r="E33" s="1312"/>
      <c r="F33" s="1312"/>
      <c r="G33" s="1026"/>
      <c r="H33" s="1026"/>
      <c r="I33" s="1312"/>
      <c r="J33" s="1312"/>
      <c r="K33" s="914"/>
      <c r="L33" s="1107"/>
      <c r="M33" s="615"/>
      <c r="N33" s="615"/>
      <c r="O33" s="726"/>
      <c r="P33" s="726"/>
      <c r="Q33" s="732" t="str">
        <f>R32 &amp; "-" &amp; T32</f>
        <v>01.01.2021-30.06.2021</v>
      </c>
      <c r="R33" s="1307"/>
      <c r="S33" s="1308"/>
      <c r="T33" s="1307"/>
      <c r="U33" s="1308"/>
      <c r="V33" s="726"/>
      <c r="W33" s="726"/>
      <c r="X33" s="732" t="str">
        <f>Y32 &amp; "-" &amp; AA32</f>
        <v>01.07.2021-31.12.2021</v>
      </c>
      <c r="Y33" s="1307"/>
      <c r="Z33" s="1308"/>
      <c r="AA33" s="1307"/>
      <c r="AB33" s="1308"/>
      <c r="AC33" s="726"/>
      <c r="AD33" s="726"/>
      <c r="AE33" s="732" t="str">
        <f>AF32 &amp; "-" &amp; AH32</f>
        <v>01.01.2022-30.06.2022</v>
      </c>
      <c r="AF33" s="1307"/>
      <c r="AG33" s="1308"/>
      <c r="AH33" s="1307"/>
      <c r="AI33" s="1308"/>
      <c r="AJ33" s="726"/>
      <c r="AK33" s="726"/>
      <c r="AL33" s="732" t="str">
        <f>AM32 &amp; "-" &amp; AO32</f>
        <v>01.07.2022-31.12.2022</v>
      </c>
      <c r="AM33" s="1307"/>
      <c r="AN33" s="1308"/>
      <c r="AO33" s="1307"/>
      <c r="AP33" s="1308"/>
      <c r="AQ33" s="726"/>
      <c r="AR33" s="726"/>
      <c r="AS33" s="732" t="str">
        <f>AT32 &amp; "-" &amp; AV32</f>
        <v>01.01.2023-30.06.2023</v>
      </c>
      <c r="AT33" s="1307"/>
      <c r="AU33" s="1308"/>
      <c r="AV33" s="1307"/>
      <c r="AW33" s="1308"/>
      <c r="AX33" s="726"/>
      <c r="AY33" s="726"/>
      <c r="AZ33" s="732" t="str">
        <f>BA32 &amp; "-" &amp; BC32</f>
        <v>01.07.2023-31.12.2023</v>
      </c>
      <c r="BA33" s="1307"/>
      <c r="BB33" s="1308"/>
      <c r="BC33" s="1307"/>
      <c r="BD33" s="1308"/>
      <c r="BE33" s="726"/>
      <c r="BF33" s="1283"/>
      <c r="BG33" s="1099"/>
      <c r="BH33" s="1100"/>
      <c r="BI33" s="1100" t="str">
        <f t="shared" si="0"/>
        <v/>
      </c>
      <c r="BJ33" s="1100"/>
      <c r="BK33" s="1100"/>
      <c r="BL33" s="1100"/>
      <c r="BM33" s="1099"/>
      <c r="BN33" s="1099"/>
      <c r="BO33" s="1099"/>
      <c r="BP33" s="1099"/>
      <c r="BQ33" s="1099"/>
      <c r="BR33" s="1099"/>
      <c r="BS33" s="1099"/>
    </row>
    <row r="34" spans="1:71" s="1074" customFormat="1" ht="15" customHeight="1">
      <c r="A34" s="1312"/>
      <c r="B34" s="1312"/>
      <c r="C34" s="1312"/>
      <c r="D34" s="1312"/>
      <c r="E34" s="1312"/>
      <c r="F34" s="1312"/>
      <c r="G34" s="1186"/>
      <c r="H34" s="1026"/>
      <c r="I34" s="1312"/>
      <c r="J34" s="1312"/>
      <c r="K34" s="913"/>
      <c r="L34" s="654"/>
      <c r="M34" s="527" t="s">
        <v>24</v>
      </c>
      <c r="N34" s="954"/>
      <c r="O34" s="954"/>
      <c r="P34" s="954"/>
      <c r="Q34" s="954"/>
      <c r="R34" s="954"/>
      <c r="S34" s="954"/>
      <c r="T34" s="954"/>
      <c r="U34" s="954"/>
      <c r="V34" s="954"/>
      <c r="W34" s="954"/>
      <c r="X34" s="954"/>
      <c r="Y34" s="954"/>
      <c r="Z34" s="954"/>
      <c r="AA34" s="954"/>
      <c r="AB34" s="954"/>
      <c r="AC34" s="954"/>
      <c r="AD34" s="954"/>
      <c r="AE34" s="954"/>
      <c r="AF34" s="954"/>
      <c r="AG34" s="954"/>
      <c r="AH34" s="954"/>
      <c r="AI34" s="954"/>
      <c r="AJ34" s="954"/>
      <c r="AK34" s="954"/>
      <c r="AL34" s="954"/>
      <c r="AM34" s="954"/>
      <c r="AN34" s="954"/>
      <c r="AO34" s="954"/>
      <c r="AP34" s="954"/>
      <c r="AQ34" s="954"/>
      <c r="AR34" s="954"/>
      <c r="AS34" s="954"/>
      <c r="AT34" s="954"/>
      <c r="AU34" s="954"/>
      <c r="AV34" s="954"/>
      <c r="AW34" s="954"/>
      <c r="AX34" s="954"/>
      <c r="AY34" s="954"/>
      <c r="AZ34" s="954"/>
      <c r="BA34" s="954"/>
      <c r="BB34" s="954"/>
      <c r="BC34" s="954"/>
      <c r="BD34" s="954"/>
      <c r="BE34" s="725"/>
      <c r="BF34" s="1284"/>
      <c r="BG34" s="1099"/>
      <c r="BH34" s="1100"/>
      <c r="BI34" s="1100" t="str">
        <f t="shared" si="0"/>
        <v>Добавить вид теплоносителя (параметры теплоносителя)</v>
      </c>
      <c r="BJ34" s="1100"/>
      <c r="BK34" s="1100"/>
      <c r="BL34" s="1100"/>
      <c r="BM34" s="1099"/>
      <c r="BN34" s="1099"/>
      <c r="BO34" s="1099"/>
      <c r="BP34" s="1099"/>
      <c r="BQ34" s="1099"/>
      <c r="BR34" s="1099"/>
      <c r="BS34" s="1099"/>
    </row>
    <row r="35" spans="1:71" ht="15" customHeight="1">
      <c r="A35" s="1312"/>
      <c r="B35" s="1312"/>
      <c r="C35" s="1312"/>
      <c r="D35" s="1312"/>
      <c r="E35" s="1312"/>
      <c r="F35" s="974"/>
      <c r="G35" s="974"/>
      <c r="H35" s="963"/>
      <c r="I35" s="1312"/>
      <c r="J35" s="974"/>
      <c r="K35" s="913"/>
      <c r="L35" s="654"/>
      <c r="M35" s="526" t="s">
        <v>10</v>
      </c>
      <c r="N35" s="954"/>
      <c r="O35" s="954"/>
      <c r="P35" s="954"/>
      <c r="Q35" s="954"/>
      <c r="R35" s="954"/>
      <c r="S35" s="954"/>
      <c r="T35" s="954"/>
      <c r="U35" s="953"/>
      <c r="V35" s="954"/>
      <c r="W35" s="954"/>
      <c r="X35" s="954"/>
      <c r="Y35" s="954"/>
      <c r="Z35" s="954"/>
      <c r="AA35" s="954"/>
      <c r="AB35" s="953"/>
      <c r="AC35" s="954"/>
      <c r="AD35" s="954"/>
      <c r="AE35" s="954"/>
      <c r="AF35" s="954"/>
      <c r="AG35" s="954"/>
      <c r="AH35" s="954"/>
      <c r="AI35" s="953"/>
      <c r="AJ35" s="954"/>
      <c r="AK35" s="954"/>
      <c r="AL35" s="954"/>
      <c r="AM35" s="954"/>
      <c r="AN35" s="954"/>
      <c r="AO35" s="954"/>
      <c r="AP35" s="953"/>
      <c r="AQ35" s="954"/>
      <c r="AR35" s="954"/>
      <c r="AS35" s="954"/>
      <c r="AT35" s="954"/>
      <c r="AU35" s="954"/>
      <c r="AV35" s="954"/>
      <c r="AW35" s="953"/>
      <c r="AX35" s="954"/>
      <c r="AY35" s="954"/>
      <c r="AZ35" s="954"/>
      <c r="BA35" s="954"/>
      <c r="BB35" s="954"/>
      <c r="BC35" s="954"/>
      <c r="BD35" s="953"/>
      <c r="BE35" s="954"/>
      <c r="BF35" s="634"/>
      <c r="BH35" s="777"/>
      <c r="BI35" s="777" t="str">
        <f t="shared" si="0"/>
        <v>Добавить группу потребителей</v>
      </c>
      <c r="BJ35" s="777"/>
      <c r="BK35" s="777"/>
      <c r="BL35" s="777"/>
      <c r="BR35" s="956"/>
      <c r="BS35" s="956"/>
    </row>
    <row r="36" spans="1:71" ht="15" customHeight="1">
      <c r="A36" s="1312"/>
      <c r="B36" s="1312"/>
      <c r="C36" s="1312"/>
      <c r="D36" s="1312"/>
      <c r="E36" s="912"/>
      <c r="F36" s="974"/>
      <c r="G36" s="974"/>
      <c r="H36" s="974"/>
      <c r="I36" s="927"/>
      <c r="J36" s="942"/>
      <c r="K36" s="911"/>
      <c r="L36" s="654"/>
      <c r="M36" s="949" t="s">
        <v>11</v>
      </c>
      <c r="N36" s="954"/>
      <c r="O36" s="954"/>
      <c r="P36" s="954"/>
      <c r="Q36" s="954"/>
      <c r="R36" s="954"/>
      <c r="S36" s="954"/>
      <c r="T36" s="954"/>
      <c r="U36" s="953"/>
      <c r="V36" s="954"/>
      <c r="W36" s="954"/>
      <c r="X36" s="954"/>
      <c r="Y36" s="954"/>
      <c r="Z36" s="954"/>
      <c r="AA36" s="954"/>
      <c r="AB36" s="953"/>
      <c r="AC36" s="954"/>
      <c r="AD36" s="954"/>
      <c r="AE36" s="954"/>
      <c r="AF36" s="954"/>
      <c r="AG36" s="954"/>
      <c r="AH36" s="954"/>
      <c r="AI36" s="953"/>
      <c r="AJ36" s="954"/>
      <c r="AK36" s="954"/>
      <c r="AL36" s="954"/>
      <c r="AM36" s="954"/>
      <c r="AN36" s="954"/>
      <c r="AO36" s="954"/>
      <c r="AP36" s="953"/>
      <c r="AQ36" s="954"/>
      <c r="AR36" s="954"/>
      <c r="AS36" s="954"/>
      <c r="AT36" s="954"/>
      <c r="AU36" s="954"/>
      <c r="AV36" s="954"/>
      <c r="AW36" s="953"/>
      <c r="AX36" s="954"/>
      <c r="AY36" s="954"/>
      <c r="AZ36" s="954"/>
      <c r="BA36" s="954"/>
      <c r="BB36" s="954"/>
      <c r="BC36" s="954"/>
      <c r="BD36" s="953"/>
      <c r="BE36" s="954"/>
      <c r="BF36" s="634"/>
      <c r="BH36" s="777"/>
      <c r="BI36" s="777" t="str">
        <f t="shared" si="0"/>
        <v>Добавить схему подключения</v>
      </c>
      <c r="BJ36" s="777"/>
      <c r="BK36" s="777"/>
      <c r="BL36" s="777"/>
      <c r="BR36" s="956"/>
      <c r="BS36" s="956"/>
    </row>
    <row r="37" spans="1:71" ht="11.25">
      <c r="A37" s="938"/>
      <c r="B37" s="938"/>
      <c r="C37" s="938"/>
      <c r="D37" s="938"/>
      <c r="E37" s="938"/>
      <c r="F37" s="938"/>
      <c r="G37" s="938"/>
      <c r="H37" s="938"/>
      <c r="I37" s="938"/>
      <c r="J37" s="938"/>
      <c r="K37" s="938"/>
      <c r="BG37" s="938"/>
      <c r="BH37" s="938"/>
      <c r="BI37" s="938"/>
      <c r="BJ37" s="938"/>
      <c r="BK37" s="938"/>
      <c r="BL37" s="938"/>
      <c r="BM37" s="938"/>
      <c r="BN37" s="938"/>
      <c r="BO37" s="938"/>
      <c r="BP37" s="938"/>
      <c r="BQ37" s="938"/>
    </row>
    <row r="38" spans="1:71" ht="90" customHeight="1">
      <c r="L38" s="1">
        <v>1</v>
      </c>
      <c r="M38" s="1275" t="s">
        <v>722</v>
      </c>
      <c r="N38" s="1275"/>
      <c r="O38" s="1275"/>
      <c r="P38" s="1275"/>
      <c r="Q38" s="1275"/>
      <c r="R38" s="1275"/>
      <c r="S38" s="1275"/>
      <c r="T38" s="1275"/>
      <c r="U38" s="1275"/>
      <c r="V38" s="1275"/>
      <c r="W38" s="1275"/>
      <c r="X38" s="1275"/>
      <c r="Y38" s="1275"/>
      <c r="Z38" s="1275"/>
      <c r="AA38" s="1275"/>
      <c r="AB38" s="1275"/>
      <c r="AC38" s="1275"/>
      <c r="AD38" s="1275"/>
      <c r="AE38" s="1275"/>
      <c r="AF38" s="1275"/>
      <c r="AG38" s="1275"/>
      <c r="AH38" s="1275"/>
      <c r="AI38" s="1275"/>
      <c r="AJ38" s="1275"/>
      <c r="AK38" s="1275"/>
      <c r="AL38" s="1275"/>
      <c r="AM38" s="1275"/>
      <c r="AN38" s="1275"/>
      <c r="AO38" s="1275"/>
      <c r="AP38" s="1275"/>
      <c r="AQ38" s="1275"/>
      <c r="AR38" s="1275"/>
      <c r="AS38" s="1275"/>
      <c r="AT38" s="1275"/>
      <c r="AU38" s="1275"/>
      <c r="AV38" s="1275"/>
      <c r="AW38" s="1275"/>
      <c r="AX38" s="1275"/>
      <c r="AY38" s="1275"/>
      <c r="AZ38" s="1275"/>
      <c r="BA38" s="1275"/>
      <c r="BB38" s="1275"/>
      <c r="BC38" s="1275"/>
      <c r="BD38" s="1275"/>
      <c r="BE38" s="1275"/>
      <c r="BF38" s="1275"/>
    </row>
  </sheetData>
  <sheetProtection algorithmName="SHA-512" hashValue="uUG7dmBmrkav8Vwx9+pRbdQgL501mvHXrzmV5tz1PC3sbGZoU1rOgeqjBLQh1cAvYGDLg+0jAziKRS/qGeclmA==" saltValue="kh9bFghxdu/WVW9Mx4G1iQ==" spinCount="100000" sheet="1" objects="1" scenarios="1" formatColumns="0" formatRows="0"/>
  <dataConsolidate leftLabels="1"/>
  <mergeCells count="155">
    <mergeCell ref="V15:V16"/>
    <mergeCell ref="W15:X15"/>
    <mergeCell ref="L11:M11"/>
    <mergeCell ref="L5:T5"/>
    <mergeCell ref="O7:T7"/>
    <mergeCell ref="O8:T8"/>
    <mergeCell ref="O9:T9"/>
    <mergeCell ref="O10:T10"/>
    <mergeCell ref="V12:AB12"/>
    <mergeCell ref="A18:A36"/>
    <mergeCell ref="O18:BE18"/>
    <mergeCell ref="B19:B36"/>
    <mergeCell ref="O19:BE19"/>
    <mergeCell ref="C20:C36"/>
    <mergeCell ref="O20:BE20"/>
    <mergeCell ref="D21:D36"/>
    <mergeCell ref="U24:U25"/>
    <mergeCell ref="AG17:AH17"/>
    <mergeCell ref="AI24:AI25"/>
    <mergeCell ref="AN17:AO17"/>
    <mergeCell ref="AM24:AM25"/>
    <mergeCell ref="AN24:AN25"/>
    <mergeCell ref="AO24:AO25"/>
    <mergeCell ref="AP24:AP25"/>
    <mergeCell ref="E22:E35"/>
    <mergeCell ref="I22:I35"/>
    <mergeCell ref="O22:BE22"/>
    <mergeCell ref="F23:F26"/>
    <mergeCell ref="J23:J26"/>
    <mergeCell ref="O23:BE23"/>
    <mergeCell ref="R24:R25"/>
    <mergeCell ref="S24:S25"/>
    <mergeCell ref="T24:T25"/>
    <mergeCell ref="AB24:AB25"/>
    <mergeCell ref="AF24:AF25"/>
    <mergeCell ref="AG24:AG25"/>
    <mergeCell ref="AH24:AH25"/>
    <mergeCell ref="Y15:AA15"/>
    <mergeCell ref="Z16:AA16"/>
    <mergeCell ref="Z17:AA17"/>
    <mergeCell ref="Y24:Y25"/>
    <mergeCell ref="Z24:Z25"/>
    <mergeCell ref="AA24:AA25"/>
    <mergeCell ref="AB14:AB16"/>
    <mergeCell ref="BF24:BF26"/>
    <mergeCell ref="M38:BF38"/>
    <mergeCell ref="O21:BE21"/>
    <mergeCell ref="S17:T17"/>
    <mergeCell ref="O12:U12"/>
    <mergeCell ref="L13:BE13"/>
    <mergeCell ref="BF13:BF16"/>
    <mergeCell ref="L14:L16"/>
    <mergeCell ref="M14:M16"/>
    <mergeCell ref="O14:T14"/>
    <mergeCell ref="U14:U16"/>
    <mergeCell ref="BE14:BE16"/>
    <mergeCell ref="O15:O16"/>
    <mergeCell ref="P15:Q15"/>
    <mergeCell ref="R15:T15"/>
    <mergeCell ref="S16:T16"/>
    <mergeCell ref="V14:AA14"/>
    <mergeCell ref="AJ14:AO14"/>
    <mergeCell ref="AP14:AP16"/>
    <mergeCell ref="AJ15:AJ16"/>
    <mergeCell ref="AK15:AL15"/>
    <mergeCell ref="AM15:AO15"/>
    <mergeCell ref="AN16:AO16"/>
    <mergeCell ref="AJ12:AP12"/>
    <mergeCell ref="AC14:AH14"/>
    <mergeCell ref="AI14:AI16"/>
    <mergeCell ref="AC15:AC16"/>
    <mergeCell ref="AD15:AE15"/>
    <mergeCell ref="AF15:AH15"/>
    <mergeCell ref="AG16:AH16"/>
    <mergeCell ref="AC12:AI12"/>
    <mergeCell ref="AX12:BD12"/>
    <mergeCell ref="AU17:AV17"/>
    <mergeCell ref="AQ12:AW12"/>
    <mergeCell ref="BB17:BC17"/>
    <mergeCell ref="AT24:AT25"/>
    <mergeCell ref="AU24:AU25"/>
    <mergeCell ref="AV24:AV25"/>
    <mergeCell ref="AW24:AW25"/>
    <mergeCell ref="AQ14:AV14"/>
    <mergeCell ref="AW14:AW16"/>
    <mergeCell ref="AQ15:AQ16"/>
    <mergeCell ref="AR15:AS15"/>
    <mergeCell ref="AT15:AV15"/>
    <mergeCell ref="AU16:AV16"/>
    <mergeCell ref="BA24:BA25"/>
    <mergeCell ref="BB24:BB25"/>
    <mergeCell ref="BC24:BC25"/>
    <mergeCell ref="BD24:BD25"/>
    <mergeCell ref="AX14:BC14"/>
    <mergeCell ref="BD14:BD16"/>
    <mergeCell ref="AX15:AX16"/>
    <mergeCell ref="AY15:AZ15"/>
    <mergeCell ref="BA15:BC15"/>
    <mergeCell ref="BB16:BC16"/>
    <mergeCell ref="F27:F30"/>
    <mergeCell ref="J27:J30"/>
    <mergeCell ref="O27:BE27"/>
    <mergeCell ref="R28:R29"/>
    <mergeCell ref="S28:S29"/>
    <mergeCell ref="T28:T29"/>
    <mergeCell ref="U28:U29"/>
    <mergeCell ref="Y28:Y29"/>
    <mergeCell ref="Z28:Z29"/>
    <mergeCell ref="AA28:AA29"/>
    <mergeCell ref="AB28:AB29"/>
    <mergeCell ref="AF28:AF29"/>
    <mergeCell ref="AG28:AG29"/>
    <mergeCell ref="AH28:AH29"/>
    <mergeCell ref="AI28:AI29"/>
    <mergeCell ref="AM28:AM29"/>
    <mergeCell ref="Z32:Z33"/>
    <mergeCell ref="BD28:BD29"/>
    <mergeCell ref="BF28:BF30"/>
    <mergeCell ref="AV28:AV29"/>
    <mergeCell ref="AW28:AW29"/>
    <mergeCell ref="BA28:BA29"/>
    <mergeCell ref="BB28:BB29"/>
    <mergeCell ref="BC28:BC29"/>
    <mergeCell ref="AN28:AN29"/>
    <mergeCell ref="AO28:AO29"/>
    <mergeCell ref="AP28:AP29"/>
    <mergeCell ref="AT28:AT29"/>
    <mergeCell ref="AU28:AU29"/>
    <mergeCell ref="BB32:BB33"/>
    <mergeCell ref="BC32:BC33"/>
    <mergeCell ref="BD32:BD33"/>
    <mergeCell ref="F31:F34"/>
    <mergeCell ref="J31:J34"/>
    <mergeCell ref="O31:BE31"/>
    <mergeCell ref="BF32:BF34"/>
    <mergeCell ref="AT32:AT33"/>
    <mergeCell ref="AU32:AU33"/>
    <mergeCell ref="AV32:AV33"/>
    <mergeCell ref="AW32:AW33"/>
    <mergeCell ref="BA32:BA33"/>
    <mergeCell ref="AI32:AI33"/>
    <mergeCell ref="AM32:AM33"/>
    <mergeCell ref="AN32:AN33"/>
    <mergeCell ref="AO32:AO33"/>
    <mergeCell ref="AP32:AP33"/>
    <mergeCell ref="AA32:AA33"/>
    <mergeCell ref="AB32:AB33"/>
    <mergeCell ref="AF32:AF33"/>
    <mergeCell ref="AG32:AG33"/>
    <mergeCell ref="AH32:AH33"/>
    <mergeCell ref="R32:R33"/>
    <mergeCell ref="S32:S33"/>
    <mergeCell ref="T32:T33"/>
    <mergeCell ref="U32:U33"/>
    <mergeCell ref="Y32:Y33"/>
  </mergeCells>
  <dataValidations count="11">
    <dataValidation allowBlank="1" sqref="WXC983070:WXN983076 KQ65566:LB65572 UM65566:UX65572 AEI65566:AET65572 AOE65566:AOP65572 AYA65566:AYL65572 BHW65566:BIH65572 BRS65566:BSD65572 CBO65566:CBZ65572 CLK65566:CLV65572 CVG65566:CVR65572 DFC65566:DFN65572 DOY65566:DPJ65572 DYU65566:DZF65572 EIQ65566:EJB65572 ESM65566:ESX65572 FCI65566:FCT65572 FME65566:FMP65572 FWA65566:FWL65572 GFW65566:GGH65572 GPS65566:GQD65572 GZO65566:GZZ65572 HJK65566:HJV65572 HTG65566:HTR65572 IDC65566:IDN65572 IMY65566:INJ65572 IWU65566:IXF65572 JGQ65566:JHB65572 JQM65566:JQX65572 KAI65566:KAT65572 KKE65566:KKP65572 KUA65566:KUL65572 LDW65566:LEH65572 LNS65566:LOD65572 LXO65566:LXZ65572 MHK65566:MHV65572 MRG65566:MRR65572 NBC65566:NBN65572 NKY65566:NLJ65572 NUU65566:NVF65572 OEQ65566:OFB65572 OOM65566:OOX65572 OYI65566:OYT65572 PIE65566:PIP65572 PSA65566:PSL65572 QBW65566:QCH65572 QLS65566:QMD65572 QVO65566:QVZ65572 RFK65566:RFV65572 RPG65566:RPR65572 RZC65566:RZN65572 SIY65566:SJJ65572 SSU65566:STF65572 TCQ65566:TDB65572 TMM65566:TMX65572 TWI65566:TWT65572 UGE65566:UGP65572 UQA65566:UQL65572 UZW65566:VAH65572 VJS65566:VKD65572 VTO65566:VTZ65572 WDK65566:WDV65572 WNG65566:WNR65572 WXC65566:WXN65572 KQ131102:LB131108 UM131102:UX131108 AEI131102:AET131108 AOE131102:AOP131108 AYA131102:AYL131108 BHW131102:BIH131108 BRS131102:BSD131108 CBO131102:CBZ131108 CLK131102:CLV131108 CVG131102:CVR131108 DFC131102:DFN131108 DOY131102:DPJ131108 DYU131102:DZF131108 EIQ131102:EJB131108 ESM131102:ESX131108 FCI131102:FCT131108 FME131102:FMP131108 FWA131102:FWL131108 GFW131102:GGH131108 GPS131102:GQD131108 GZO131102:GZZ131108 HJK131102:HJV131108 HTG131102:HTR131108 IDC131102:IDN131108 IMY131102:INJ131108 IWU131102:IXF131108 JGQ131102:JHB131108 JQM131102:JQX131108 KAI131102:KAT131108 KKE131102:KKP131108 KUA131102:KUL131108 LDW131102:LEH131108 LNS131102:LOD131108 LXO131102:LXZ131108 MHK131102:MHV131108 MRG131102:MRR131108 NBC131102:NBN131108 NKY131102:NLJ131108 NUU131102:NVF131108 OEQ131102:OFB131108 OOM131102:OOX131108 OYI131102:OYT131108 PIE131102:PIP131108 PSA131102:PSL131108 QBW131102:QCH131108 QLS131102:QMD131108 QVO131102:QVZ131108 RFK131102:RFV131108 RPG131102:RPR131108 RZC131102:RZN131108 SIY131102:SJJ131108 SSU131102:STF131108 TCQ131102:TDB131108 TMM131102:TMX131108 TWI131102:TWT131108 UGE131102:UGP131108 UQA131102:UQL131108 UZW131102:VAH131108 VJS131102:VKD131108 VTO131102:VTZ131108 WDK131102:WDV131108 WNG131102:WNR131108 WXC131102:WXN131108 KQ196638:LB196644 UM196638:UX196644 AEI196638:AET196644 AOE196638:AOP196644 AYA196638:AYL196644 BHW196638:BIH196644 BRS196638:BSD196644 CBO196638:CBZ196644 CLK196638:CLV196644 CVG196638:CVR196644 DFC196638:DFN196644 DOY196638:DPJ196644 DYU196638:DZF196644 EIQ196638:EJB196644 ESM196638:ESX196644 FCI196638:FCT196644 FME196638:FMP196644 FWA196638:FWL196644 GFW196638:GGH196644 GPS196638:GQD196644 GZO196638:GZZ196644 HJK196638:HJV196644 HTG196638:HTR196644 IDC196638:IDN196644 IMY196638:INJ196644 IWU196638:IXF196644 JGQ196638:JHB196644 JQM196638:JQX196644 KAI196638:KAT196644 KKE196638:KKP196644 KUA196638:KUL196644 LDW196638:LEH196644 LNS196638:LOD196644 LXO196638:LXZ196644 MHK196638:MHV196644 MRG196638:MRR196644 NBC196638:NBN196644 NKY196638:NLJ196644 NUU196638:NVF196644 OEQ196638:OFB196644 OOM196638:OOX196644 OYI196638:OYT196644 PIE196638:PIP196644 PSA196638:PSL196644 QBW196638:QCH196644 QLS196638:QMD196644 QVO196638:QVZ196644 RFK196638:RFV196644 RPG196638:RPR196644 RZC196638:RZN196644 SIY196638:SJJ196644 SSU196638:STF196644 TCQ196638:TDB196644 TMM196638:TMX196644 TWI196638:TWT196644 UGE196638:UGP196644 UQA196638:UQL196644 UZW196638:VAH196644 VJS196638:VKD196644 VTO196638:VTZ196644 WDK196638:WDV196644 WNG196638:WNR196644 WXC196638:WXN196644 KQ262174:LB262180 UM262174:UX262180 AEI262174:AET262180 AOE262174:AOP262180 AYA262174:AYL262180 BHW262174:BIH262180 BRS262174:BSD262180 CBO262174:CBZ262180 CLK262174:CLV262180 CVG262174:CVR262180 DFC262174:DFN262180 DOY262174:DPJ262180 DYU262174:DZF262180 EIQ262174:EJB262180 ESM262174:ESX262180 FCI262174:FCT262180 FME262174:FMP262180 FWA262174:FWL262180 GFW262174:GGH262180 GPS262174:GQD262180 GZO262174:GZZ262180 HJK262174:HJV262180 HTG262174:HTR262180 IDC262174:IDN262180 IMY262174:INJ262180 IWU262174:IXF262180 JGQ262174:JHB262180 JQM262174:JQX262180 KAI262174:KAT262180 KKE262174:KKP262180 KUA262174:KUL262180 LDW262174:LEH262180 LNS262174:LOD262180 LXO262174:LXZ262180 MHK262174:MHV262180 MRG262174:MRR262180 NBC262174:NBN262180 NKY262174:NLJ262180 NUU262174:NVF262180 OEQ262174:OFB262180 OOM262174:OOX262180 OYI262174:OYT262180 PIE262174:PIP262180 PSA262174:PSL262180 QBW262174:QCH262180 QLS262174:QMD262180 QVO262174:QVZ262180 RFK262174:RFV262180 RPG262174:RPR262180 RZC262174:RZN262180 SIY262174:SJJ262180 SSU262174:STF262180 TCQ262174:TDB262180 TMM262174:TMX262180 TWI262174:TWT262180 UGE262174:UGP262180 UQA262174:UQL262180 UZW262174:VAH262180 VJS262174:VKD262180 VTO262174:VTZ262180 WDK262174:WDV262180 WNG262174:WNR262180 WXC262174:WXN262180 KQ327710:LB327716 UM327710:UX327716 AEI327710:AET327716 AOE327710:AOP327716 AYA327710:AYL327716 BHW327710:BIH327716 BRS327710:BSD327716 CBO327710:CBZ327716 CLK327710:CLV327716 CVG327710:CVR327716 DFC327710:DFN327716 DOY327710:DPJ327716 DYU327710:DZF327716 EIQ327710:EJB327716 ESM327710:ESX327716 FCI327710:FCT327716 FME327710:FMP327716 FWA327710:FWL327716 GFW327710:GGH327716 GPS327710:GQD327716 GZO327710:GZZ327716 HJK327710:HJV327716 HTG327710:HTR327716 IDC327710:IDN327716 IMY327710:INJ327716 IWU327710:IXF327716 JGQ327710:JHB327716 JQM327710:JQX327716 KAI327710:KAT327716 KKE327710:KKP327716 KUA327710:KUL327716 LDW327710:LEH327716 LNS327710:LOD327716 LXO327710:LXZ327716 MHK327710:MHV327716 MRG327710:MRR327716 NBC327710:NBN327716 NKY327710:NLJ327716 NUU327710:NVF327716 OEQ327710:OFB327716 OOM327710:OOX327716 OYI327710:OYT327716 PIE327710:PIP327716 PSA327710:PSL327716 QBW327710:QCH327716 QLS327710:QMD327716 QVO327710:QVZ327716 RFK327710:RFV327716 RPG327710:RPR327716 RZC327710:RZN327716 SIY327710:SJJ327716 SSU327710:STF327716 TCQ327710:TDB327716 TMM327710:TMX327716 TWI327710:TWT327716 UGE327710:UGP327716 UQA327710:UQL327716 UZW327710:VAH327716 VJS327710:VKD327716 VTO327710:VTZ327716 WDK327710:WDV327716 WNG327710:WNR327716 WXC327710:WXN327716 KQ393246:LB393252 UM393246:UX393252 AEI393246:AET393252 AOE393246:AOP393252 AYA393246:AYL393252 BHW393246:BIH393252 BRS393246:BSD393252 CBO393246:CBZ393252 CLK393246:CLV393252 CVG393246:CVR393252 DFC393246:DFN393252 DOY393246:DPJ393252 DYU393246:DZF393252 EIQ393246:EJB393252 ESM393246:ESX393252 FCI393246:FCT393252 FME393246:FMP393252 FWA393246:FWL393252 GFW393246:GGH393252 GPS393246:GQD393252 GZO393246:GZZ393252 HJK393246:HJV393252 HTG393246:HTR393252 IDC393246:IDN393252 IMY393246:INJ393252 IWU393246:IXF393252 JGQ393246:JHB393252 JQM393246:JQX393252 KAI393246:KAT393252 KKE393246:KKP393252 KUA393246:KUL393252 LDW393246:LEH393252 LNS393246:LOD393252 LXO393246:LXZ393252 MHK393246:MHV393252 MRG393246:MRR393252 NBC393246:NBN393252 NKY393246:NLJ393252 NUU393246:NVF393252 OEQ393246:OFB393252 OOM393246:OOX393252 OYI393246:OYT393252 PIE393246:PIP393252 PSA393246:PSL393252 QBW393246:QCH393252 QLS393246:QMD393252 QVO393246:QVZ393252 RFK393246:RFV393252 RPG393246:RPR393252 RZC393246:RZN393252 SIY393246:SJJ393252 SSU393246:STF393252 TCQ393246:TDB393252 TMM393246:TMX393252 TWI393246:TWT393252 UGE393246:UGP393252 UQA393246:UQL393252 UZW393246:VAH393252 VJS393246:VKD393252 VTO393246:VTZ393252 WDK393246:WDV393252 WNG393246:WNR393252 WXC393246:WXN393252 KQ458782:LB458788 UM458782:UX458788 AEI458782:AET458788 AOE458782:AOP458788 AYA458782:AYL458788 BHW458782:BIH458788 BRS458782:BSD458788 CBO458782:CBZ458788 CLK458782:CLV458788 CVG458782:CVR458788 DFC458782:DFN458788 DOY458782:DPJ458788 DYU458782:DZF458788 EIQ458782:EJB458788 ESM458782:ESX458788 FCI458782:FCT458788 FME458782:FMP458788 FWA458782:FWL458788 GFW458782:GGH458788 GPS458782:GQD458788 GZO458782:GZZ458788 HJK458782:HJV458788 HTG458782:HTR458788 IDC458782:IDN458788 IMY458782:INJ458788 IWU458782:IXF458788 JGQ458782:JHB458788 JQM458782:JQX458788 KAI458782:KAT458788 KKE458782:KKP458788 KUA458782:KUL458788 LDW458782:LEH458788 LNS458782:LOD458788 LXO458782:LXZ458788 MHK458782:MHV458788 MRG458782:MRR458788 NBC458782:NBN458788 NKY458782:NLJ458788 NUU458782:NVF458788 OEQ458782:OFB458788 OOM458782:OOX458788 OYI458782:OYT458788 PIE458782:PIP458788 PSA458782:PSL458788 QBW458782:QCH458788 QLS458782:QMD458788 QVO458782:QVZ458788 RFK458782:RFV458788 RPG458782:RPR458788 RZC458782:RZN458788 SIY458782:SJJ458788 SSU458782:STF458788 TCQ458782:TDB458788 TMM458782:TMX458788 TWI458782:TWT458788 UGE458782:UGP458788 UQA458782:UQL458788 UZW458782:VAH458788 VJS458782:VKD458788 VTO458782:VTZ458788 WDK458782:WDV458788 WNG458782:WNR458788 WXC458782:WXN458788 KQ524318:LB524324 UM524318:UX524324 AEI524318:AET524324 AOE524318:AOP524324 AYA524318:AYL524324 BHW524318:BIH524324 BRS524318:BSD524324 CBO524318:CBZ524324 CLK524318:CLV524324 CVG524318:CVR524324 DFC524318:DFN524324 DOY524318:DPJ524324 DYU524318:DZF524324 EIQ524318:EJB524324 ESM524318:ESX524324 FCI524318:FCT524324 FME524318:FMP524324 FWA524318:FWL524324 GFW524318:GGH524324 GPS524318:GQD524324 GZO524318:GZZ524324 HJK524318:HJV524324 HTG524318:HTR524324 IDC524318:IDN524324 IMY524318:INJ524324 IWU524318:IXF524324 JGQ524318:JHB524324 JQM524318:JQX524324 KAI524318:KAT524324 KKE524318:KKP524324 KUA524318:KUL524324 LDW524318:LEH524324 LNS524318:LOD524324 LXO524318:LXZ524324 MHK524318:MHV524324 MRG524318:MRR524324 NBC524318:NBN524324 NKY524318:NLJ524324 NUU524318:NVF524324 OEQ524318:OFB524324 OOM524318:OOX524324 OYI524318:OYT524324 PIE524318:PIP524324 PSA524318:PSL524324 QBW524318:QCH524324 QLS524318:QMD524324 QVO524318:QVZ524324 RFK524318:RFV524324 RPG524318:RPR524324 RZC524318:RZN524324 SIY524318:SJJ524324 SSU524318:STF524324 TCQ524318:TDB524324 TMM524318:TMX524324 TWI524318:TWT524324 UGE524318:UGP524324 UQA524318:UQL524324 UZW524318:VAH524324 VJS524318:VKD524324 VTO524318:VTZ524324 WDK524318:WDV524324 WNG524318:WNR524324 WXC524318:WXN524324 KQ589854:LB589860 UM589854:UX589860 AEI589854:AET589860 AOE589854:AOP589860 AYA589854:AYL589860 BHW589854:BIH589860 BRS589854:BSD589860 CBO589854:CBZ589860 CLK589854:CLV589860 CVG589854:CVR589860 DFC589854:DFN589860 DOY589854:DPJ589860 DYU589854:DZF589860 EIQ589854:EJB589860 ESM589854:ESX589860 FCI589854:FCT589860 FME589854:FMP589860 FWA589854:FWL589860 GFW589854:GGH589860 GPS589854:GQD589860 GZO589854:GZZ589860 HJK589854:HJV589860 HTG589854:HTR589860 IDC589854:IDN589860 IMY589854:INJ589860 IWU589854:IXF589860 JGQ589854:JHB589860 JQM589854:JQX589860 KAI589854:KAT589860 KKE589854:KKP589860 KUA589854:KUL589860 LDW589854:LEH589860 LNS589854:LOD589860 LXO589854:LXZ589860 MHK589854:MHV589860 MRG589854:MRR589860 NBC589854:NBN589860 NKY589854:NLJ589860 NUU589854:NVF589860 OEQ589854:OFB589860 OOM589854:OOX589860 OYI589854:OYT589860 PIE589854:PIP589860 PSA589854:PSL589860 QBW589854:QCH589860 QLS589854:QMD589860 QVO589854:QVZ589860 RFK589854:RFV589860 RPG589854:RPR589860 RZC589854:RZN589860 SIY589854:SJJ589860 SSU589854:STF589860 TCQ589854:TDB589860 TMM589854:TMX589860 TWI589854:TWT589860 UGE589854:UGP589860 UQA589854:UQL589860 UZW589854:VAH589860 VJS589854:VKD589860 VTO589854:VTZ589860 WDK589854:WDV589860 WNG589854:WNR589860 WXC589854:WXN589860 KQ655390:LB655396 UM655390:UX655396 AEI655390:AET655396 AOE655390:AOP655396 AYA655390:AYL655396 BHW655390:BIH655396 BRS655390:BSD655396 CBO655390:CBZ655396 CLK655390:CLV655396 CVG655390:CVR655396 DFC655390:DFN655396 DOY655390:DPJ655396 DYU655390:DZF655396 EIQ655390:EJB655396 ESM655390:ESX655396 FCI655390:FCT655396 FME655390:FMP655396 FWA655390:FWL655396 GFW655390:GGH655396 GPS655390:GQD655396 GZO655390:GZZ655396 HJK655390:HJV655396 HTG655390:HTR655396 IDC655390:IDN655396 IMY655390:INJ655396 IWU655390:IXF655396 JGQ655390:JHB655396 JQM655390:JQX655396 KAI655390:KAT655396 KKE655390:KKP655396 KUA655390:KUL655396 LDW655390:LEH655396 LNS655390:LOD655396 LXO655390:LXZ655396 MHK655390:MHV655396 MRG655390:MRR655396 NBC655390:NBN655396 NKY655390:NLJ655396 NUU655390:NVF655396 OEQ655390:OFB655396 OOM655390:OOX655396 OYI655390:OYT655396 PIE655390:PIP655396 PSA655390:PSL655396 QBW655390:QCH655396 QLS655390:QMD655396 QVO655390:QVZ655396 RFK655390:RFV655396 RPG655390:RPR655396 RZC655390:RZN655396 SIY655390:SJJ655396 SSU655390:STF655396 TCQ655390:TDB655396 TMM655390:TMX655396 TWI655390:TWT655396 UGE655390:UGP655396 UQA655390:UQL655396 UZW655390:VAH655396 VJS655390:VKD655396 VTO655390:VTZ655396 WDK655390:WDV655396 WNG655390:WNR655396 WXC655390:WXN655396 KQ720926:LB720932 UM720926:UX720932 AEI720926:AET720932 AOE720926:AOP720932 AYA720926:AYL720932 BHW720926:BIH720932 BRS720926:BSD720932 CBO720926:CBZ720932 CLK720926:CLV720932 CVG720926:CVR720932 DFC720926:DFN720932 DOY720926:DPJ720932 DYU720926:DZF720932 EIQ720926:EJB720932 ESM720926:ESX720932 FCI720926:FCT720932 FME720926:FMP720932 FWA720926:FWL720932 GFW720926:GGH720932 GPS720926:GQD720932 GZO720926:GZZ720932 HJK720926:HJV720932 HTG720926:HTR720932 IDC720926:IDN720932 IMY720926:INJ720932 IWU720926:IXF720932 JGQ720926:JHB720932 JQM720926:JQX720932 KAI720926:KAT720932 KKE720926:KKP720932 KUA720926:KUL720932 LDW720926:LEH720932 LNS720926:LOD720932 LXO720926:LXZ720932 MHK720926:MHV720932 MRG720926:MRR720932 NBC720926:NBN720932 NKY720926:NLJ720932 NUU720926:NVF720932 OEQ720926:OFB720932 OOM720926:OOX720932 OYI720926:OYT720932 PIE720926:PIP720932 PSA720926:PSL720932 QBW720926:QCH720932 QLS720926:QMD720932 QVO720926:QVZ720932 RFK720926:RFV720932 RPG720926:RPR720932 RZC720926:RZN720932 SIY720926:SJJ720932 SSU720926:STF720932 TCQ720926:TDB720932 TMM720926:TMX720932 TWI720926:TWT720932 UGE720926:UGP720932 UQA720926:UQL720932 UZW720926:VAH720932 VJS720926:VKD720932 VTO720926:VTZ720932 WDK720926:WDV720932 WNG720926:WNR720932 WXC720926:WXN720932 KQ786462:LB786468 UM786462:UX786468 AEI786462:AET786468 AOE786462:AOP786468 AYA786462:AYL786468 BHW786462:BIH786468 BRS786462:BSD786468 CBO786462:CBZ786468 CLK786462:CLV786468 CVG786462:CVR786468 DFC786462:DFN786468 DOY786462:DPJ786468 DYU786462:DZF786468 EIQ786462:EJB786468 ESM786462:ESX786468 FCI786462:FCT786468 FME786462:FMP786468 FWA786462:FWL786468 GFW786462:GGH786468 GPS786462:GQD786468 GZO786462:GZZ786468 HJK786462:HJV786468 HTG786462:HTR786468 IDC786462:IDN786468 IMY786462:INJ786468 IWU786462:IXF786468 JGQ786462:JHB786468 JQM786462:JQX786468 KAI786462:KAT786468 KKE786462:KKP786468 KUA786462:KUL786468 LDW786462:LEH786468 LNS786462:LOD786468 LXO786462:LXZ786468 MHK786462:MHV786468 MRG786462:MRR786468 NBC786462:NBN786468 NKY786462:NLJ786468 NUU786462:NVF786468 OEQ786462:OFB786468 OOM786462:OOX786468 OYI786462:OYT786468 PIE786462:PIP786468 PSA786462:PSL786468 QBW786462:QCH786468 QLS786462:QMD786468 QVO786462:QVZ786468 RFK786462:RFV786468 RPG786462:RPR786468 RZC786462:RZN786468 SIY786462:SJJ786468 SSU786462:STF786468 TCQ786462:TDB786468 TMM786462:TMX786468 TWI786462:TWT786468 UGE786462:UGP786468 UQA786462:UQL786468 UZW786462:VAH786468 VJS786462:VKD786468 VTO786462:VTZ786468 WDK786462:WDV786468 WNG786462:WNR786468 WXC786462:WXN786468 KQ851998:LB852004 UM851998:UX852004 AEI851998:AET852004 AOE851998:AOP852004 AYA851998:AYL852004 BHW851998:BIH852004 BRS851998:BSD852004 CBO851998:CBZ852004 CLK851998:CLV852004 CVG851998:CVR852004 DFC851998:DFN852004 DOY851998:DPJ852004 DYU851998:DZF852004 EIQ851998:EJB852004 ESM851998:ESX852004 FCI851998:FCT852004 FME851998:FMP852004 FWA851998:FWL852004 GFW851998:GGH852004 GPS851998:GQD852004 GZO851998:GZZ852004 HJK851998:HJV852004 HTG851998:HTR852004 IDC851998:IDN852004 IMY851998:INJ852004 IWU851998:IXF852004 JGQ851998:JHB852004 JQM851998:JQX852004 KAI851998:KAT852004 KKE851998:KKP852004 KUA851998:KUL852004 LDW851998:LEH852004 LNS851998:LOD852004 LXO851998:LXZ852004 MHK851998:MHV852004 MRG851998:MRR852004 NBC851998:NBN852004 NKY851998:NLJ852004 NUU851998:NVF852004 OEQ851998:OFB852004 OOM851998:OOX852004 OYI851998:OYT852004 PIE851998:PIP852004 PSA851998:PSL852004 QBW851998:QCH852004 QLS851998:QMD852004 QVO851998:QVZ852004 RFK851998:RFV852004 RPG851998:RPR852004 RZC851998:RZN852004 SIY851998:SJJ852004 SSU851998:STF852004 TCQ851998:TDB852004 TMM851998:TMX852004 TWI851998:TWT852004 UGE851998:UGP852004 UQA851998:UQL852004 UZW851998:VAH852004 VJS851998:VKD852004 VTO851998:VTZ852004 WDK851998:WDV852004 WNG851998:WNR852004 WXC851998:WXN852004 KQ917534:LB917540 UM917534:UX917540 AEI917534:AET917540 AOE917534:AOP917540 AYA917534:AYL917540 BHW917534:BIH917540 BRS917534:BSD917540 CBO917534:CBZ917540 CLK917534:CLV917540 CVG917534:CVR917540 DFC917534:DFN917540 DOY917534:DPJ917540 DYU917534:DZF917540 EIQ917534:EJB917540 ESM917534:ESX917540 FCI917534:FCT917540 FME917534:FMP917540 FWA917534:FWL917540 GFW917534:GGH917540 GPS917534:GQD917540 GZO917534:GZZ917540 HJK917534:HJV917540 HTG917534:HTR917540 IDC917534:IDN917540 IMY917534:INJ917540 IWU917534:IXF917540 JGQ917534:JHB917540 JQM917534:JQX917540 KAI917534:KAT917540 KKE917534:KKP917540 KUA917534:KUL917540 LDW917534:LEH917540 LNS917534:LOD917540 LXO917534:LXZ917540 MHK917534:MHV917540 MRG917534:MRR917540 NBC917534:NBN917540 NKY917534:NLJ917540 NUU917534:NVF917540 OEQ917534:OFB917540 OOM917534:OOX917540 OYI917534:OYT917540 PIE917534:PIP917540 PSA917534:PSL917540 QBW917534:QCH917540 QLS917534:QMD917540 QVO917534:QVZ917540 RFK917534:RFV917540 RPG917534:RPR917540 RZC917534:RZN917540 SIY917534:SJJ917540 SSU917534:STF917540 TCQ917534:TDB917540 TMM917534:TMX917540 TWI917534:TWT917540 UGE917534:UGP917540 UQA917534:UQL917540 UZW917534:VAH917540 VJS917534:VKD917540 VTO917534:VTZ917540 WDK917534:WDV917540 WNG917534:WNR917540 WXC917534:WXN917540 KQ983070:LB983076 UM983070:UX983076 AEI983070:AET983076 AOE983070:AOP983076 AYA983070:AYL983076 BHW983070:BIH983076 BRS983070:BSD983076 CBO983070:CBZ983076 CLK983070:CLV983076 CVG983070:CVR983076 DFC983070:DFN983076 DOY983070:DPJ983076 DYU983070:DZF983076 EIQ983070:EJB983076 ESM983070:ESX983076 FCI983070:FCT983076 FME983070:FMP983076 FWA983070:FWL983076 GFW983070:GGH983076 GPS983070:GQD983076 GZO983070:GZZ983076 HJK983070:HJV983076 HTG983070:HTR983076 IDC983070:IDN983076 IMY983070:INJ983076 IWU983070:IXF983076 JGQ983070:JHB983076 JQM983070:JQX983076 KAI983070:KAT983076 KKE983070:KKP983076 KUA983070:KUL983076 LDW983070:LEH983076 LNS983070:LOD983076 LXO983070:LXZ983076 MHK983070:MHV983076 MRG983070:MRR983076 NBC983070:NBN983076 NKY983070:NLJ983076 NUU983070:NVF983076 OEQ983070:OFB983076 OOM983070:OOX983076 OYI983070:OYT983076 PIE983070:PIP983076 PSA983070:PSL983076 QBW983070:QCH983076 QLS983070:QMD983076 QVO983070:QVZ983076 RFK983070:RFV983076 RPG983070:RPR983076 RZC983070:RZN983076 SIY983070:SJJ983076 SSU983070:STF983076 TCQ983070:TDB983076 TMM983070:TMX983076 TWI983070:TWT983076 UGE983070:UGP983076 UQA983070:UQL983076 UZW983070:VAH983076 VJS983070:VKD983076 VTO983070:VTZ983076 WDK983070:WDV983076 WNG983070:WNR983076 L26:BE26 L65566:BF65572 L983070:BF983076 L917534:BF917540 L851998:BF852004 L786462:BF786468 L720926:BF720932 L655390:BF655396 L589854:BF589860 L524318:BF524324 L458782:BF458788 L393246:BF393252 L327710:BF327716 L262174:BF262180 L196638:BF196644 L131102:BF131108 AYA26:AYL26 BHW26:BIH26 BRS26:BSD26 CBO26:CBZ26 CLK26:CLV26 CVG26:CVR26 DFC26:DFN26 DOY26:DPJ26 DYU26:DZF26 EIQ26:EJB26 ESM26:ESX26 FCI26:FCT26 FME26:FMP26 FWA26:FWL26 GFW26:GGH26 GPS26:GQD26 GZO26:GZZ26 HJK26:HJV26 HTG26:HTR26 IDC26:IDN26 IMY26:INJ26 IWU26:IXF26 JGQ26:JHB26 JQM26:JQX26 KAI26:KAT26 KKE26:KKP26 KUA26:KUL26 LDW26:LEH26 LNS26:LOD26 LXO26:LXZ26 MHK26:MHV26 MRG26:MRR26 NBC26:NBN26 NKY26:NLJ26 NUU26:NVF26 OEQ26:OFB26 OOM26:OOX26 OYI26:OYT26 PIE26:PIP26 PSA26:PSL26 QBW26:QCH26 QLS26:QMD26 QVO26:QVZ26 RFK26:RFV26 RPG26:RPR26 RZC26:RZN26 SIY26:SJJ26 SSU26:STF26 TCQ26:TDB26 TMM26:TMX26 TWI26:TWT26 UGE26:UGP26 UQA26:UQL26 UZW26:VAH26 VJS26:VKD26 VTO26:VTZ26 WDK26:WDV26 WNG26:WNR26 WXC26:WXN26 KQ26:LB26 UM26:UX26 AEI26:AET26 AOE26:AOP26 AEI34:AET36 AOE34:AOP36 AYA34:AYL36 BHW34:BIH36 BRS34:BSD36 CBO34:CBZ36 CLK34:CLV36 CVG34:CVR36 DFC34:DFN36 DOY34:DPJ36 DYU34:DZF36 EIQ34:EJB36 ESM34:ESX36 FCI34:FCT36 FME34:FMP36 FWA34:FWL36 GFW34:GGH36 GPS34:GQD36 GZO34:GZZ36 HJK34:HJV36 HTG34:HTR36 IDC34:IDN36 IMY34:INJ36 IWU34:IXF36 JGQ34:JHB36 JQM34:JQX36 KAI34:KAT36 KKE34:KKP36 KUA34:KUL36 LDW34:LEH36 LNS34:LOD36 LXO34:LXZ36 MHK34:MHV36 MRG34:MRR36 NBC34:NBN36 NKY34:NLJ36 NUU34:NVF36 OEQ34:OFB36 OOM34:OOX36 OYI34:OYT36 PIE34:PIP36 PSA34:PSL36 QBW34:QCH36 QLS34:QMD36 QVO34:QVZ36 RFK34:RFV36 RPG34:RPR36 RZC34:RZN36 SIY34:SJJ36 SSU34:STF36 TCQ34:TDB36 TMM34:TMX36 TWI34:TWT36 UGE34:UGP36 UQA34:UQL36 UZW34:VAH36 VJS34:VKD36 VTO34:VTZ36 WDK34:WDV36 WNG34:WNR36 WXC34:WXN36 KQ34:LB36 UM34:UX36 L35:BF36 UM30:UX30 KQ30:LB30 WXC30:WXN30 WNG30:WNR30 WDK30:WDV30 VTO30:VTZ30 VJS30:VKD30 UZW30:VAH30 UQA30:UQL30 UGE30:UGP30 TWI30:TWT30 TMM30:TMX30 TCQ30:TDB30 SSU30:STF30 SIY30:SJJ30 RZC30:RZN30 RPG30:RPR30 RFK30:RFV30 QVO30:QVZ30 QLS30:QMD30 QBW30:QCH30 PSA30:PSL30 PIE30:PIP30 OYI30:OYT30 OOM30:OOX30 OEQ30:OFB30 NUU30:NVF30 NKY30:NLJ30 NBC30:NBN30 MRG30:MRR30 MHK30:MHV30 LXO30:LXZ30 LNS30:LOD30 LDW30:LEH30 KUA30:KUL30 KKE30:KKP30 KAI30:KAT30 JQM30:JQX30 JGQ30:JHB30 IWU30:IXF30 IMY30:INJ30 IDC30:IDN30 HTG30:HTR30 HJK30:HJV30 GZO30:GZZ30 GPS30:GQD30 GFW30:GGH30 FWA30:FWL30 FME30:FMP30 FCI30:FCT30 ESM30:ESX30 EIQ30:EJB30 DYU30:DZF30 DOY30:DPJ30 DFC30:DFN30 CVG30:CVR30 CLK30:CLV30 CBO30:CBZ30 BRS30:BSD30 BHW30:BIH30 AYA30:AYL30 AOE30:AOP30 AEI30:AET30 L30:BE30 L34:BE34"/>
    <dataValidation allowBlank="1" promptTitle="checkPeriodRange" sqref="Q25 KV25 UR25 AEN25 AOJ25 AYF25 BIB25 BRX25 CBT25 CLP25 CVL25 DFH25 DPD25 DYZ25 EIV25 ESR25 FCN25 FMJ25 FWF25 GGB25 GPX25 GZT25 HJP25 HTL25 IDH25 IND25 IWZ25 JGV25 JQR25 KAN25 KKJ25 KUF25 LEB25 LNX25 LXT25 MHP25 MRL25 NBH25 NLD25 NUZ25 OEV25 OOR25 OYN25 PIJ25 PSF25 QCB25 QLX25 QVT25 RFP25 RPL25 RZH25 SJD25 SSZ25 TCV25 TMR25 TWN25 UGJ25 UQF25 VAB25 VJX25 VTT25 WDP25 WNL25 WXH25 Q65565 KV65565 UR65565 AEN65565 AOJ65565 AYF65565 BIB65565 BRX65565 CBT65565 CLP65565 CVL65565 DFH65565 DPD65565 DYZ65565 EIV65565 ESR65565 FCN65565 FMJ65565 FWF65565 GGB65565 GPX65565 GZT65565 HJP65565 HTL65565 IDH65565 IND65565 IWZ65565 JGV65565 JQR65565 KAN65565 KKJ65565 KUF65565 LEB65565 LNX65565 LXT65565 MHP65565 MRL65565 NBH65565 NLD65565 NUZ65565 OEV65565 OOR65565 OYN65565 PIJ65565 PSF65565 QCB65565 QLX65565 QVT65565 RFP65565 RPL65565 RZH65565 SJD65565 SSZ65565 TCV65565 TMR65565 TWN65565 UGJ65565 UQF65565 VAB65565 VJX65565 VTT65565 WDP65565 WNL65565 WXH65565 Q131101 KV131101 UR131101 AEN131101 AOJ131101 AYF131101 BIB131101 BRX131101 CBT131101 CLP131101 CVL131101 DFH131101 DPD131101 DYZ131101 EIV131101 ESR131101 FCN131101 FMJ131101 FWF131101 GGB131101 GPX131101 GZT131101 HJP131101 HTL131101 IDH131101 IND131101 IWZ131101 JGV131101 JQR131101 KAN131101 KKJ131101 KUF131101 LEB131101 LNX131101 LXT131101 MHP131101 MRL131101 NBH131101 NLD131101 NUZ131101 OEV131101 OOR131101 OYN131101 PIJ131101 PSF131101 QCB131101 QLX131101 QVT131101 RFP131101 RPL131101 RZH131101 SJD131101 SSZ131101 TCV131101 TMR131101 TWN131101 UGJ131101 UQF131101 VAB131101 VJX131101 VTT131101 WDP131101 WNL131101 WXH131101 Q196637 KV196637 UR196637 AEN196637 AOJ196637 AYF196637 BIB196637 BRX196637 CBT196637 CLP196637 CVL196637 DFH196637 DPD196637 DYZ196637 EIV196637 ESR196637 FCN196637 FMJ196637 FWF196637 GGB196637 GPX196637 GZT196637 HJP196637 HTL196637 IDH196637 IND196637 IWZ196637 JGV196637 JQR196637 KAN196637 KKJ196637 KUF196637 LEB196637 LNX196637 LXT196637 MHP196637 MRL196637 NBH196637 NLD196637 NUZ196637 OEV196637 OOR196637 OYN196637 PIJ196637 PSF196637 QCB196637 QLX196637 QVT196637 RFP196637 RPL196637 RZH196637 SJD196637 SSZ196637 TCV196637 TMR196637 TWN196637 UGJ196637 UQF196637 VAB196637 VJX196637 VTT196637 WDP196637 WNL196637 WXH196637 Q262173 KV262173 UR262173 AEN262173 AOJ262173 AYF262173 BIB262173 BRX262173 CBT262173 CLP262173 CVL262173 DFH262173 DPD262173 DYZ262173 EIV262173 ESR262173 FCN262173 FMJ262173 FWF262173 GGB262173 GPX262173 GZT262173 HJP262173 HTL262173 IDH262173 IND262173 IWZ262173 JGV262173 JQR262173 KAN262173 KKJ262173 KUF262173 LEB262173 LNX262173 LXT262173 MHP262173 MRL262173 NBH262173 NLD262173 NUZ262173 OEV262173 OOR262173 OYN262173 PIJ262173 PSF262173 QCB262173 QLX262173 QVT262173 RFP262173 RPL262173 RZH262173 SJD262173 SSZ262173 TCV262173 TMR262173 TWN262173 UGJ262173 UQF262173 VAB262173 VJX262173 VTT262173 WDP262173 WNL262173 WXH262173 Q327709 KV327709 UR327709 AEN327709 AOJ327709 AYF327709 BIB327709 BRX327709 CBT327709 CLP327709 CVL327709 DFH327709 DPD327709 DYZ327709 EIV327709 ESR327709 FCN327709 FMJ327709 FWF327709 GGB327709 GPX327709 GZT327709 HJP327709 HTL327709 IDH327709 IND327709 IWZ327709 JGV327709 JQR327709 KAN327709 KKJ327709 KUF327709 LEB327709 LNX327709 LXT327709 MHP327709 MRL327709 NBH327709 NLD327709 NUZ327709 OEV327709 OOR327709 OYN327709 PIJ327709 PSF327709 QCB327709 QLX327709 QVT327709 RFP327709 RPL327709 RZH327709 SJD327709 SSZ327709 TCV327709 TMR327709 TWN327709 UGJ327709 UQF327709 VAB327709 VJX327709 VTT327709 WDP327709 WNL327709 WXH327709 Q393245 KV393245 UR393245 AEN393245 AOJ393245 AYF393245 BIB393245 BRX393245 CBT393245 CLP393245 CVL393245 DFH393245 DPD393245 DYZ393245 EIV393245 ESR393245 FCN393245 FMJ393245 FWF393245 GGB393245 GPX393245 GZT393245 HJP393245 HTL393245 IDH393245 IND393245 IWZ393245 JGV393245 JQR393245 KAN393245 KKJ393245 KUF393245 LEB393245 LNX393245 LXT393245 MHP393245 MRL393245 NBH393245 NLD393245 NUZ393245 OEV393245 OOR393245 OYN393245 PIJ393245 PSF393245 QCB393245 QLX393245 QVT393245 RFP393245 RPL393245 RZH393245 SJD393245 SSZ393245 TCV393245 TMR393245 TWN393245 UGJ393245 UQF393245 VAB393245 VJX393245 VTT393245 WDP393245 WNL393245 WXH393245 Q458781 KV458781 UR458781 AEN458781 AOJ458781 AYF458781 BIB458781 BRX458781 CBT458781 CLP458781 CVL458781 DFH458781 DPD458781 DYZ458781 EIV458781 ESR458781 FCN458781 FMJ458781 FWF458781 GGB458781 GPX458781 GZT458781 HJP458781 HTL458781 IDH458781 IND458781 IWZ458781 JGV458781 JQR458781 KAN458781 KKJ458781 KUF458781 LEB458781 LNX458781 LXT458781 MHP458781 MRL458781 NBH458781 NLD458781 NUZ458781 OEV458781 OOR458781 OYN458781 PIJ458781 PSF458781 QCB458781 QLX458781 QVT458781 RFP458781 RPL458781 RZH458781 SJD458781 SSZ458781 TCV458781 TMR458781 TWN458781 UGJ458781 UQF458781 VAB458781 VJX458781 VTT458781 WDP458781 WNL458781 WXH458781 Q524317 KV524317 UR524317 AEN524317 AOJ524317 AYF524317 BIB524317 BRX524317 CBT524317 CLP524317 CVL524317 DFH524317 DPD524317 DYZ524317 EIV524317 ESR524317 FCN524317 FMJ524317 FWF524317 GGB524317 GPX524317 GZT524317 HJP524317 HTL524317 IDH524317 IND524317 IWZ524317 JGV524317 JQR524317 KAN524317 KKJ524317 KUF524317 LEB524317 LNX524317 LXT524317 MHP524317 MRL524317 NBH524317 NLD524317 NUZ524317 OEV524317 OOR524317 OYN524317 PIJ524317 PSF524317 QCB524317 QLX524317 QVT524317 RFP524317 RPL524317 RZH524317 SJD524317 SSZ524317 TCV524317 TMR524317 TWN524317 UGJ524317 UQF524317 VAB524317 VJX524317 VTT524317 WDP524317 WNL524317 WXH524317 Q589853 KV589853 UR589853 AEN589853 AOJ589853 AYF589853 BIB589853 BRX589853 CBT589853 CLP589853 CVL589853 DFH589853 DPD589853 DYZ589853 EIV589853 ESR589853 FCN589853 FMJ589853 FWF589853 GGB589853 GPX589853 GZT589853 HJP589853 HTL589853 IDH589853 IND589853 IWZ589853 JGV589853 JQR589853 KAN589853 KKJ589853 KUF589853 LEB589853 LNX589853 LXT589853 MHP589853 MRL589853 NBH589853 NLD589853 NUZ589853 OEV589853 OOR589853 OYN589853 PIJ589853 PSF589853 QCB589853 QLX589853 QVT589853 RFP589853 RPL589853 RZH589853 SJD589853 SSZ589853 TCV589853 TMR589853 TWN589853 UGJ589853 UQF589853 VAB589853 VJX589853 VTT589853 WDP589853 WNL589853 WXH589853 Q655389 KV655389 UR655389 AEN655389 AOJ655389 AYF655389 BIB655389 BRX655389 CBT655389 CLP655389 CVL655389 DFH655389 DPD655389 DYZ655389 EIV655389 ESR655389 FCN655389 FMJ655389 FWF655389 GGB655389 GPX655389 GZT655389 HJP655389 HTL655389 IDH655389 IND655389 IWZ655389 JGV655389 JQR655389 KAN655389 KKJ655389 KUF655389 LEB655389 LNX655389 LXT655389 MHP655389 MRL655389 NBH655389 NLD655389 NUZ655389 OEV655389 OOR655389 OYN655389 PIJ655389 PSF655389 QCB655389 QLX655389 QVT655389 RFP655389 RPL655389 RZH655389 SJD655389 SSZ655389 TCV655389 TMR655389 TWN655389 UGJ655389 UQF655389 VAB655389 VJX655389 VTT655389 WDP655389 WNL655389 WXH655389 Q720925 KV720925 UR720925 AEN720925 AOJ720925 AYF720925 BIB720925 BRX720925 CBT720925 CLP720925 CVL720925 DFH720925 DPD720925 DYZ720925 EIV720925 ESR720925 FCN720925 FMJ720925 FWF720925 GGB720925 GPX720925 GZT720925 HJP720925 HTL720925 IDH720925 IND720925 IWZ720925 JGV720925 JQR720925 KAN720925 KKJ720925 KUF720925 LEB720925 LNX720925 LXT720925 MHP720925 MRL720925 NBH720925 NLD720925 NUZ720925 OEV720925 OOR720925 OYN720925 PIJ720925 PSF720925 QCB720925 QLX720925 QVT720925 RFP720925 RPL720925 RZH720925 SJD720925 SSZ720925 TCV720925 TMR720925 TWN720925 UGJ720925 UQF720925 VAB720925 VJX720925 VTT720925 WDP720925 WNL720925 WXH720925 Q786461 KV786461 UR786461 AEN786461 AOJ786461 AYF786461 BIB786461 BRX786461 CBT786461 CLP786461 CVL786461 DFH786461 DPD786461 DYZ786461 EIV786461 ESR786461 FCN786461 FMJ786461 FWF786461 GGB786461 GPX786461 GZT786461 HJP786461 HTL786461 IDH786461 IND786461 IWZ786461 JGV786461 JQR786461 KAN786461 KKJ786461 KUF786461 LEB786461 LNX786461 LXT786461 MHP786461 MRL786461 NBH786461 NLD786461 NUZ786461 OEV786461 OOR786461 OYN786461 PIJ786461 PSF786461 QCB786461 QLX786461 QVT786461 RFP786461 RPL786461 RZH786461 SJD786461 SSZ786461 TCV786461 TMR786461 TWN786461 UGJ786461 UQF786461 VAB786461 VJX786461 VTT786461 WDP786461 WNL786461 WXH786461 Q851997 KV851997 UR851997 AEN851997 AOJ851997 AYF851997 BIB851997 BRX851997 CBT851997 CLP851997 CVL851997 DFH851997 DPD851997 DYZ851997 EIV851997 ESR851997 FCN851997 FMJ851997 FWF851997 GGB851997 GPX851997 GZT851997 HJP851997 HTL851997 IDH851997 IND851997 IWZ851997 JGV851997 JQR851997 KAN851997 KKJ851997 KUF851997 LEB851997 LNX851997 LXT851997 MHP851997 MRL851997 NBH851997 NLD851997 NUZ851997 OEV851997 OOR851997 OYN851997 PIJ851997 PSF851997 QCB851997 QLX851997 QVT851997 RFP851997 RPL851997 RZH851997 SJD851997 SSZ851997 TCV851997 TMR851997 TWN851997 UGJ851997 UQF851997 VAB851997 VJX851997 VTT851997 WDP851997 WNL851997 WXH851997 Q917533 KV917533 UR917533 AEN917533 AOJ917533 AYF917533 BIB917533 BRX917533 CBT917533 CLP917533 CVL917533 DFH917533 DPD917533 DYZ917533 EIV917533 ESR917533 FCN917533 FMJ917533 FWF917533 GGB917533 GPX917533 GZT917533 HJP917533 HTL917533 IDH917533 IND917533 IWZ917533 JGV917533 JQR917533 KAN917533 KKJ917533 KUF917533 LEB917533 LNX917533 LXT917533 MHP917533 MRL917533 NBH917533 NLD917533 NUZ917533 OEV917533 OOR917533 OYN917533 PIJ917533 PSF917533 QCB917533 QLX917533 QVT917533 RFP917533 RPL917533 RZH917533 SJD917533 SSZ917533 TCV917533 TMR917533 TWN917533 UGJ917533 UQF917533 VAB917533 VJX917533 VTT917533 WDP917533 WNL917533 WXH917533 Q983069 KV983069 UR983069 AEN983069 AOJ983069 AYF983069 BIB983069 BRX983069 CBT983069 CLP983069 CVL983069 DFH983069 DPD983069 DYZ983069 EIV983069 ESR983069 FCN983069 FMJ983069 FWF983069 GGB983069 GPX983069 GZT983069 HJP983069 HTL983069 IDH983069 IND983069 IWZ983069 JGV983069 JQR983069 KAN983069 KKJ983069 KUF983069 LEB983069 LNX983069 LXT983069 MHP983069 MRL983069 NBH983069 NLD983069 NUZ983069 OEV983069 OOR983069 OYN983069 PIJ983069 PSF983069 QCB983069 QLX983069 QVT983069 RFP983069 RPL983069 RZH983069 SJD983069 SSZ983069 TCV983069 TMR983069 TWN983069 UGJ983069 UQF983069 VAB983069 VJX983069 VTT983069 WDP983069 WNL983069 WXH983069 X983069 X65565 X131101 X196637 X262173 X327709 X393245 X458781 X524317 X589853 X655389 X720925 X786461 X851997 X917533 X25 AE983069 AE65565 AE131101 AE196637 AE262173 AE327709 AE393245 AE458781 AE524317 AE589853 AE655389 AE720925 AE786461 AE851997 AE917533 AE25 AL983069 AL65565 AL131101 AL196637 AL262173 AL327709 AL393245 AL458781 AL524317 AL589853 AL655389 AL720925 AL786461 AL851997 AL917533 AL25 AS983069 AS65565 AS131101 AS196637 AS262173 AS327709 AS393245 AS458781 AS524317 AS589853 AS655389 AS720925 AS786461 AS851997 AS917533 AS25 AZ983069 AZ65565 AZ131101 AZ196637 AZ262173 AZ327709 AZ393245 AZ458781 AZ524317 AZ589853 AZ655389 AZ720925 AZ786461 AZ851997 AZ917533 AZ25 Q29 KV29 UR29 AEN29 AOJ29 AYF29 BIB29 BRX29 CBT29 CLP29 CVL29 DFH29 DPD29 DYZ29 EIV29 ESR29 FCN29 FMJ29 FWF29 GGB29 GPX29 GZT29 HJP29 HTL29 IDH29 IND29 IWZ29 JGV29 JQR29 KAN29 KKJ29 KUF29 LEB29 LNX29 LXT29 MHP29 MRL29 NBH29 NLD29 NUZ29 OEV29 OOR29 OYN29 PIJ29 PSF29 QCB29 QLX29 QVT29 RFP29 RPL29 RZH29 SJD29 SSZ29 TCV29 TMR29 TWN29 UGJ29 UQF29 VAB29 VJX29 VTT29 WDP29 WNL29 WXH29 X29 AE29 AL29 AS29 AZ29 Q33 KV33 UR33 AEN33 AOJ33 AYF33 BIB33 BRX33 CBT33 CLP33 CVL33 DFH33 DPD33 DYZ33 EIV33 ESR33 FCN33 FMJ33 FWF33 GGB33 GPX33 GZT33 HJP33 HTL33 IDH33 IND33 IWZ33 JGV33 JQR33 KAN33 KKJ33 KUF33 LEB33 LNX33 LXT33 MHP33 MRL33 NBH33 NLD33 NUZ33 OEV33 OOR33 OYN33 PIJ33 PSF33 QCB33 QLX33 QVT33 RFP33 RPL33 RZH33 SJD33 SSZ33 TCV33 TMR33 TWN33 UGJ33 UQF33 VAB33 VJX33 VTT33 WDP33 WNL33 WXH33 X33 AE33 AL33 AS33 AZ33"/>
    <dataValidation allowBlank="1" showInputMessage="1" showErrorMessage="1" prompt="Для выбора выполните двойной щелчок левой клавиши мыши по соответствующей ячейке." sqref="S65564 KX65564 UT65564 AEP65564 AOL65564 AYH65564 BID65564 BRZ65564 CBV65564 CLR65564 CVN65564 DFJ65564 DPF65564 DZB65564 EIX65564 EST65564 FCP65564 FML65564 FWH65564 GGD65564 GPZ65564 GZV65564 HJR65564 HTN65564 IDJ65564 INF65564 IXB65564 JGX65564 JQT65564 KAP65564 KKL65564 KUH65564 LED65564 LNZ65564 LXV65564 MHR65564 MRN65564 NBJ65564 NLF65564 NVB65564 OEX65564 OOT65564 OYP65564 PIL65564 PSH65564 QCD65564 QLZ65564 QVV65564 RFR65564 RPN65564 RZJ65564 SJF65564 STB65564 TCX65564 TMT65564 TWP65564 UGL65564 UQH65564 VAD65564 VJZ65564 VTV65564 WDR65564 WNN65564 WXJ65564 S131100 KX131100 UT131100 AEP131100 AOL131100 AYH131100 BID131100 BRZ131100 CBV131100 CLR131100 CVN131100 DFJ131100 DPF131100 DZB131100 EIX131100 EST131100 FCP131100 FML131100 FWH131100 GGD131100 GPZ131100 GZV131100 HJR131100 HTN131100 IDJ131100 INF131100 IXB131100 JGX131100 JQT131100 KAP131100 KKL131100 KUH131100 LED131100 LNZ131100 LXV131100 MHR131100 MRN131100 NBJ131100 NLF131100 NVB131100 OEX131100 OOT131100 OYP131100 PIL131100 PSH131100 QCD131100 QLZ131100 QVV131100 RFR131100 RPN131100 RZJ131100 SJF131100 STB131100 TCX131100 TMT131100 TWP131100 UGL131100 UQH131100 VAD131100 VJZ131100 VTV131100 WDR131100 WNN131100 WXJ131100 S196636 KX196636 UT196636 AEP196636 AOL196636 AYH196636 BID196636 BRZ196636 CBV196636 CLR196636 CVN196636 DFJ196636 DPF196636 DZB196636 EIX196636 EST196636 FCP196636 FML196636 FWH196636 GGD196636 GPZ196636 GZV196636 HJR196636 HTN196636 IDJ196636 INF196636 IXB196636 JGX196636 JQT196636 KAP196636 KKL196636 KUH196636 LED196636 LNZ196636 LXV196636 MHR196636 MRN196636 NBJ196636 NLF196636 NVB196636 OEX196636 OOT196636 OYP196636 PIL196636 PSH196636 QCD196636 QLZ196636 QVV196636 RFR196636 RPN196636 RZJ196636 SJF196636 STB196636 TCX196636 TMT196636 TWP196636 UGL196636 UQH196636 VAD196636 VJZ196636 VTV196636 WDR196636 WNN196636 WXJ196636 S262172 KX262172 UT262172 AEP262172 AOL262172 AYH262172 BID262172 BRZ262172 CBV262172 CLR262172 CVN262172 DFJ262172 DPF262172 DZB262172 EIX262172 EST262172 FCP262172 FML262172 FWH262172 GGD262172 GPZ262172 GZV262172 HJR262172 HTN262172 IDJ262172 INF262172 IXB262172 JGX262172 JQT262172 KAP262172 KKL262172 KUH262172 LED262172 LNZ262172 LXV262172 MHR262172 MRN262172 NBJ262172 NLF262172 NVB262172 OEX262172 OOT262172 OYP262172 PIL262172 PSH262172 QCD262172 QLZ262172 QVV262172 RFR262172 RPN262172 RZJ262172 SJF262172 STB262172 TCX262172 TMT262172 TWP262172 UGL262172 UQH262172 VAD262172 VJZ262172 VTV262172 WDR262172 WNN262172 WXJ262172 S327708 KX327708 UT327708 AEP327708 AOL327708 AYH327708 BID327708 BRZ327708 CBV327708 CLR327708 CVN327708 DFJ327708 DPF327708 DZB327708 EIX327708 EST327708 FCP327708 FML327708 FWH327708 GGD327708 GPZ327708 GZV327708 HJR327708 HTN327708 IDJ327708 INF327708 IXB327708 JGX327708 JQT327708 KAP327708 KKL327708 KUH327708 LED327708 LNZ327708 LXV327708 MHR327708 MRN327708 NBJ327708 NLF327708 NVB327708 OEX327708 OOT327708 OYP327708 PIL327708 PSH327708 QCD327708 QLZ327708 QVV327708 RFR327708 RPN327708 RZJ327708 SJF327708 STB327708 TCX327708 TMT327708 TWP327708 UGL327708 UQH327708 VAD327708 VJZ327708 VTV327708 WDR327708 WNN327708 WXJ327708 S393244 KX393244 UT393244 AEP393244 AOL393244 AYH393244 BID393244 BRZ393244 CBV393244 CLR393244 CVN393244 DFJ393244 DPF393244 DZB393244 EIX393244 EST393244 FCP393244 FML393244 FWH393244 GGD393244 GPZ393244 GZV393244 HJR393244 HTN393244 IDJ393244 INF393244 IXB393244 JGX393244 JQT393244 KAP393244 KKL393244 KUH393244 LED393244 LNZ393244 LXV393244 MHR393244 MRN393244 NBJ393244 NLF393244 NVB393244 OEX393244 OOT393244 OYP393244 PIL393244 PSH393244 QCD393244 QLZ393244 QVV393244 RFR393244 RPN393244 RZJ393244 SJF393244 STB393244 TCX393244 TMT393244 TWP393244 UGL393244 UQH393244 VAD393244 VJZ393244 VTV393244 WDR393244 WNN393244 WXJ393244 S458780 KX458780 UT458780 AEP458780 AOL458780 AYH458780 BID458780 BRZ458780 CBV458780 CLR458780 CVN458780 DFJ458780 DPF458780 DZB458780 EIX458780 EST458780 FCP458780 FML458780 FWH458780 GGD458780 GPZ458780 GZV458780 HJR458780 HTN458780 IDJ458780 INF458780 IXB458780 JGX458780 JQT458780 KAP458780 KKL458780 KUH458780 LED458780 LNZ458780 LXV458780 MHR458780 MRN458780 NBJ458780 NLF458780 NVB458780 OEX458780 OOT458780 OYP458780 PIL458780 PSH458780 QCD458780 QLZ458780 QVV458780 RFR458780 RPN458780 RZJ458780 SJF458780 STB458780 TCX458780 TMT458780 TWP458780 UGL458780 UQH458780 VAD458780 VJZ458780 VTV458780 WDR458780 WNN458780 WXJ458780 S524316 KX524316 UT524316 AEP524316 AOL524316 AYH524316 BID524316 BRZ524316 CBV524316 CLR524316 CVN524316 DFJ524316 DPF524316 DZB524316 EIX524316 EST524316 FCP524316 FML524316 FWH524316 GGD524316 GPZ524316 GZV524316 HJR524316 HTN524316 IDJ524316 INF524316 IXB524316 JGX524316 JQT524316 KAP524316 KKL524316 KUH524316 LED524316 LNZ524316 LXV524316 MHR524316 MRN524316 NBJ524316 NLF524316 NVB524316 OEX524316 OOT524316 OYP524316 PIL524316 PSH524316 QCD524316 QLZ524316 QVV524316 RFR524316 RPN524316 RZJ524316 SJF524316 STB524316 TCX524316 TMT524316 TWP524316 UGL524316 UQH524316 VAD524316 VJZ524316 VTV524316 WDR524316 WNN524316 WXJ524316 S589852 KX589852 UT589852 AEP589852 AOL589852 AYH589852 BID589852 BRZ589852 CBV589852 CLR589852 CVN589852 DFJ589852 DPF589852 DZB589852 EIX589852 EST589852 FCP589852 FML589852 FWH589852 GGD589852 GPZ589852 GZV589852 HJR589852 HTN589852 IDJ589852 INF589852 IXB589852 JGX589852 JQT589852 KAP589852 KKL589852 KUH589852 LED589852 LNZ589852 LXV589852 MHR589852 MRN589852 NBJ589852 NLF589852 NVB589852 OEX589852 OOT589852 OYP589852 PIL589852 PSH589852 QCD589852 QLZ589852 QVV589852 RFR589852 RPN589852 RZJ589852 SJF589852 STB589852 TCX589852 TMT589852 TWP589852 UGL589852 UQH589852 VAD589852 VJZ589852 VTV589852 WDR589852 WNN589852 WXJ589852 S655388 KX655388 UT655388 AEP655388 AOL655388 AYH655388 BID655388 BRZ655388 CBV655388 CLR655388 CVN655388 DFJ655388 DPF655388 DZB655388 EIX655388 EST655388 FCP655388 FML655388 FWH655388 GGD655388 GPZ655388 GZV655388 HJR655388 HTN655388 IDJ655388 INF655388 IXB655388 JGX655388 JQT655388 KAP655388 KKL655388 KUH655388 LED655388 LNZ655388 LXV655388 MHR655388 MRN655388 NBJ655388 NLF655388 NVB655388 OEX655388 OOT655388 OYP655388 PIL655388 PSH655388 QCD655388 QLZ655388 QVV655388 RFR655388 RPN655388 RZJ655388 SJF655388 STB655388 TCX655388 TMT655388 TWP655388 UGL655388 UQH655388 VAD655388 VJZ655388 VTV655388 WDR655388 WNN655388 WXJ655388 S720924 KX720924 UT720924 AEP720924 AOL720924 AYH720924 BID720924 BRZ720924 CBV720924 CLR720924 CVN720924 DFJ720924 DPF720924 DZB720924 EIX720924 EST720924 FCP720924 FML720924 FWH720924 GGD720924 GPZ720924 GZV720924 HJR720924 HTN720924 IDJ720924 INF720924 IXB720924 JGX720924 JQT720924 KAP720924 KKL720924 KUH720924 LED720924 LNZ720924 LXV720924 MHR720924 MRN720924 NBJ720924 NLF720924 NVB720924 OEX720924 OOT720924 OYP720924 PIL720924 PSH720924 QCD720924 QLZ720924 QVV720924 RFR720924 RPN720924 RZJ720924 SJF720924 STB720924 TCX720924 TMT720924 TWP720924 UGL720924 UQH720924 VAD720924 VJZ720924 VTV720924 WDR720924 WNN720924 WXJ720924 S786460 KX786460 UT786460 AEP786460 AOL786460 AYH786460 BID786460 BRZ786460 CBV786460 CLR786460 CVN786460 DFJ786460 DPF786460 DZB786460 EIX786460 EST786460 FCP786460 FML786460 FWH786460 GGD786460 GPZ786460 GZV786460 HJR786460 HTN786460 IDJ786460 INF786460 IXB786460 JGX786460 JQT786460 KAP786460 KKL786460 KUH786460 LED786460 LNZ786460 LXV786460 MHR786460 MRN786460 NBJ786460 NLF786460 NVB786460 OEX786460 OOT786460 OYP786460 PIL786460 PSH786460 QCD786460 QLZ786460 QVV786460 RFR786460 RPN786460 RZJ786460 SJF786460 STB786460 TCX786460 TMT786460 TWP786460 UGL786460 UQH786460 VAD786460 VJZ786460 VTV786460 WDR786460 WNN786460 WXJ786460 S851996 KX851996 UT851996 AEP851996 AOL851996 AYH851996 BID851996 BRZ851996 CBV851996 CLR851996 CVN851996 DFJ851996 DPF851996 DZB851996 EIX851996 EST851996 FCP851996 FML851996 FWH851996 GGD851996 GPZ851996 GZV851996 HJR851996 HTN851996 IDJ851996 INF851996 IXB851996 JGX851996 JQT851996 KAP851996 KKL851996 KUH851996 LED851996 LNZ851996 LXV851996 MHR851996 MRN851996 NBJ851996 NLF851996 NVB851996 OEX851996 OOT851996 OYP851996 PIL851996 PSH851996 QCD851996 QLZ851996 QVV851996 RFR851996 RPN851996 RZJ851996 SJF851996 STB851996 TCX851996 TMT851996 TWP851996 UGL851996 UQH851996 VAD851996 VJZ851996 VTV851996 WDR851996 WNN851996 WXJ851996 S917532 KX917532 UT917532 AEP917532 AOL917532 AYH917532 BID917532 BRZ917532 CBV917532 CLR917532 CVN917532 DFJ917532 DPF917532 DZB917532 EIX917532 EST917532 FCP917532 FML917532 FWH917532 GGD917532 GPZ917532 GZV917532 HJR917532 HTN917532 IDJ917532 INF917532 IXB917532 JGX917532 JQT917532 KAP917532 KKL917532 KUH917532 LED917532 LNZ917532 LXV917532 MHR917532 MRN917532 NBJ917532 NLF917532 NVB917532 OEX917532 OOT917532 OYP917532 PIL917532 PSH917532 QCD917532 QLZ917532 QVV917532 RFR917532 RPN917532 RZJ917532 SJF917532 STB917532 TCX917532 TMT917532 TWP917532 UGL917532 UQH917532 VAD917532 VJZ917532 VTV917532 WDR917532 WNN917532 WXJ917532 S983068 KX983068 UT983068 AEP983068 AOL983068 AYH983068 BID983068 BRZ983068 CBV983068 CLR983068 CVN983068 DFJ983068 DPF983068 DZB983068 EIX983068 EST983068 FCP983068 FML983068 FWH983068 GGD983068 GPZ983068 GZV983068 HJR983068 HTN983068 IDJ983068 INF983068 IXB983068 JGX983068 JQT983068 KAP983068 KKL983068 KUH983068 LED983068 LNZ983068 LXV983068 MHR983068 MRN983068 NBJ983068 NLF983068 NVB983068 OEX983068 OOT983068 OYP983068 PIL983068 PSH983068 QCD983068 QLZ983068 QVV983068 RFR983068 RPN983068 RZJ983068 SJF983068 STB983068 TCX983068 TMT983068 TWP983068 UGL983068 UQH983068 VAD983068 VJZ983068 VTV983068 WDR983068 WNN983068 WXJ983068 U524316 U589852 KZ65564 UV65564 AER65564 AON65564 AYJ65564 BIF65564 BSB65564 CBX65564 CLT65564 CVP65564 DFL65564 DPH65564 DZD65564 EIZ65564 ESV65564 FCR65564 FMN65564 FWJ65564 GGF65564 GQB65564 GZX65564 HJT65564 HTP65564 IDL65564 INH65564 IXD65564 JGZ65564 JQV65564 KAR65564 KKN65564 KUJ65564 LEF65564 LOB65564 LXX65564 MHT65564 MRP65564 NBL65564 NLH65564 NVD65564 OEZ65564 OOV65564 OYR65564 PIN65564 PSJ65564 QCF65564 QMB65564 QVX65564 RFT65564 RPP65564 RZL65564 SJH65564 STD65564 TCZ65564 TMV65564 TWR65564 UGN65564 UQJ65564 VAF65564 VKB65564 VTX65564 WDT65564 WNP65564 WXL65564 U655388 KZ131100 UV131100 AER131100 AON131100 AYJ131100 BIF131100 BSB131100 CBX131100 CLT131100 CVP131100 DFL131100 DPH131100 DZD131100 EIZ131100 ESV131100 FCR131100 FMN131100 FWJ131100 GGF131100 GQB131100 GZX131100 HJT131100 HTP131100 IDL131100 INH131100 IXD131100 JGZ131100 JQV131100 KAR131100 KKN131100 KUJ131100 LEF131100 LOB131100 LXX131100 MHT131100 MRP131100 NBL131100 NLH131100 NVD131100 OEZ131100 OOV131100 OYR131100 PIN131100 PSJ131100 QCF131100 QMB131100 QVX131100 RFT131100 RPP131100 RZL131100 SJH131100 STD131100 TCZ131100 TMV131100 TWR131100 UGN131100 UQJ131100 VAF131100 VKB131100 VTX131100 WDT131100 WNP131100 WXL131100 U720924 KZ196636 UV196636 AER196636 AON196636 AYJ196636 BIF196636 BSB196636 CBX196636 CLT196636 CVP196636 DFL196636 DPH196636 DZD196636 EIZ196636 ESV196636 FCR196636 FMN196636 FWJ196636 GGF196636 GQB196636 GZX196636 HJT196636 HTP196636 IDL196636 INH196636 IXD196636 JGZ196636 JQV196636 KAR196636 KKN196636 KUJ196636 LEF196636 LOB196636 LXX196636 MHT196636 MRP196636 NBL196636 NLH196636 NVD196636 OEZ196636 OOV196636 OYR196636 PIN196636 PSJ196636 QCF196636 QMB196636 QVX196636 RFT196636 RPP196636 RZL196636 SJH196636 STD196636 TCZ196636 TMV196636 TWR196636 UGN196636 UQJ196636 VAF196636 VKB196636 VTX196636 WDT196636 WNP196636 WXL196636 U786460 KZ262172 UV262172 AER262172 AON262172 AYJ262172 BIF262172 BSB262172 CBX262172 CLT262172 CVP262172 DFL262172 DPH262172 DZD262172 EIZ262172 ESV262172 FCR262172 FMN262172 FWJ262172 GGF262172 GQB262172 GZX262172 HJT262172 HTP262172 IDL262172 INH262172 IXD262172 JGZ262172 JQV262172 KAR262172 KKN262172 KUJ262172 LEF262172 LOB262172 LXX262172 MHT262172 MRP262172 NBL262172 NLH262172 NVD262172 OEZ262172 OOV262172 OYR262172 PIN262172 PSJ262172 QCF262172 QMB262172 QVX262172 RFT262172 RPP262172 RZL262172 SJH262172 STD262172 TCZ262172 TMV262172 TWR262172 UGN262172 UQJ262172 VAF262172 VKB262172 VTX262172 WDT262172 WNP262172 WXL262172 U851996 KZ327708 UV327708 AER327708 AON327708 AYJ327708 BIF327708 BSB327708 CBX327708 CLT327708 CVP327708 DFL327708 DPH327708 DZD327708 EIZ327708 ESV327708 FCR327708 FMN327708 FWJ327708 GGF327708 GQB327708 GZX327708 HJT327708 HTP327708 IDL327708 INH327708 IXD327708 JGZ327708 JQV327708 KAR327708 KKN327708 KUJ327708 LEF327708 LOB327708 LXX327708 MHT327708 MRP327708 NBL327708 NLH327708 NVD327708 OEZ327708 OOV327708 OYR327708 PIN327708 PSJ327708 QCF327708 QMB327708 QVX327708 RFT327708 RPP327708 RZL327708 SJH327708 STD327708 TCZ327708 TMV327708 TWR327708 UGN327708 UQJ327708 VAF327708 VKB327708 VTX327708 WDT327708 WNP327708 WXL327708 U917532 KZ393244 UV393244 AER393244 AON393244 AYJ393244 BIF393244 BSB393244 CBX393244 CLT393244 CVP393244 DFL393244 DPH393244 DZD393244 EIZ393244 ESV393244 FCR393244 FMN393244 FWJ393244 GGF393244 GQB393244 GZX393244 HJT393244 HTP393244 IDL393244 INH393244 IXD393244 JGZ393244 JQV393244 KAR393244 KKN393244 KUJ393244 LEF393244 LOB393244 LXX393244 MHT393244 MRP393244 NBL393244 NLH393244 NVD393244 OEZ393244 OOV393244 OYR393244 PIN393244 PSJ393244 QCF393244 QMB393244 QVX393244 RFT393244 RPP393244 RZL393244 SJH393244 STD393244 TCZ393244 TMV393244 TWR393244 UGN393244 UQJ393244 VAF393244 VKB393244 VTX393244 WDT393244 WNP393244 WXL393244 U983068 KZ458780 UV458780 AER458780 AON458780 AYJ458780 BIF458780 BSB458780 CBX458780 CLT458780 CVP458780 DFL458780 DPH458780 DZD458780 EIZ458780 ESV458780 FCR458780 FMN458780 FWJ458780 GGF458780 GQB458780 GZX458780 HJT458780 HTP458780 IDL458780 INH458780 IXD458780 JGZ458780 JQV458780 KAR458780 KKN458780 KUJ458780 LEF458780 LOB458780 LXX458780 MHT458780 MRP458780 NBL458780 NLH458780 NVD458780 OEZ458780 OOV458780 OYR458780 PIN458780 PSJ458780 QCF458780 QMB458780 QVX458780 RFT458780 RPP458780 RZL458780 SJH458780 STD458780 TCZ458780 TMV458780 TWR458780 UGN458780 UQJ458780 VAF458780 VKB458780 VTX458780 WDT458780 WNP458780 WXL458780 U65564 KZ524316 UV524316 AER524316 AON524316 AYJ524316 BIF524316 BSB524316 CBX524316 CLT524316 CVP524316 DFL524316 DPH524316 DZD524316 EIZ524316 ESV524316 FCR524316 FMN524316 FWJ524316 GGF524316 GQB524316 GZX524316 HJT524316 HTP524316 IDL524316 INH524316 IXD524316 JGZ524316 JQV524316 KAR524316 KKN524316 KUJ524316 LEF524316 LOB524316 LXX524316 MHT524316 MRP524316 NBL524316 NLH524316 NVD524316 OEZ524316 OOV524316 OYR524316 PIN524316 PSJ524316 QCF524316 QMB524316 QVX524316 RFT524316 RPP524316 RZL524316 SJH524316 STD524316 TCZ524316 TMV524316 TWR524316 UGN524316 UQJ524316 VAF524316 VKB524316 VTX524316 WDT524316 WNP524316 WXL524316 U131100 KZ589852 UV589852 AER589852 AON589852 AYJ589852 BIF589852 BSB589852 CBX589852 CLT589852 CVP589852 DFL589852 DPH589852 DZD589852 EIZ589852 ESV589852 FCR589852 FMN589852 FWJ589852 GGF589852 GQB589852 GZX589852 HJT589852 HTP589852 IDL589852 INH589852 IXD589852 JGZ589852 JQV589852 KAR589852 KKN589852 KUJ589852 LEF589852 LOB589852 LXX589852 MHT589852 MRP589852 NBL589852 NLH589852 NVD589852 OEZ589852 OOV589852 OYR589852 PIN589852 PSJ589852 QCF589852 QMB589852 QVX589852 RFT589852 RPP589852 RZL589852 SJH589852 STD589852 TCZ589852 TMV589852 TWR589852 UGN589852 UQJ589852 VAF589852 VKB589852 VTX589852 WDT589852 WNP589852 WXL589852 U196636 KZ655388 UV655388 AER655388 AON655388 AYJ655388 BIF655388 BSB655388 CBX655388 CLT655388 CVP655388 DFL655388 DPH655388 DZD655388 EIZ655388 ESV655388 FCR655388 FMN655388 FWJ655388 GGF655388 GQB655388 GZX655388 HJT655388 HTP655388 IDL655388 INH655388 IXD655388 JGZ655388 JQV655388 KAR655388 KKN655388 KUJ655388 LEF655388 LOB655388 LXX655388 MHT655388 MRP655388 NBL655388 NLH655388 NVD655388 OEZ655388 OOV655388 OYR655388 PIN655388 PSJ655388 QCF655388 QMB655388 QVX655388 RFT655388 RPP655388 RZL655388 SJH655388 STD655388 TCZ655388 TMV655388 TWR655388 UGN655388 UQJ655388 VAF655388 VKB655388 VTX655388 WDT655388 WNP655388 WXL655388 U262172 KZ720924 UV720924 AER720924 AON720924 AYJ720924 BIF720924 BSB720924 CBX720924 CLT720924 CVP720924 DFL720924 DPH720924 DZD720924 EIZ720924 ESV720924 FCR720924 FMN720924 FWJ720924 GGF720924 GQB720924 GZX720924 HJT720924 HTP720924 IDL720924 INH720924 IXD720924 JGZ720924 JQV720924 KAR720924 KKN720924 KUJ720924 LEF720924 LOB720924 LXX720924 MHT720924 MRP720924 NBL720924 NLH720924 NVD720924 OEZ720924 OOV720924 OYR720924 PIN720924 PSJ720924 QCF720924 QMB720924 QVX720924 RFT720924 RPP720924 RZL720924 SJH720924 STD720924 TCZ720924 TMV720924 TWR720924 UGN720924 UQJ720924 VAF720924 VKB720924 VTX720924 WDT720924 WNP720924 WXL720924 WDT24 KZ786460 UV786460 AER786460 AON786460 AYJ786460 BIF786460 BSB786460 CBX786460 CLT786460 CVP786460 DFL786460 DPH786460 DZD786460 EIZ786460 ESV786460 FCR786460 FMN786460 FWJ786460 GGF786460 GQB786460 GZX786460 HJT786460 HTP786460 IDL786460 INH786460 IXD786460 JGZ786460 JQV786460 KAR786460 KKN786460 KUJ786460 LEF786460 LOB786460 LXX786460 MHT786460 MRP786460 NBL786460 NLH786460 NVD786460 OEZ786460 OOV786460 OYR786460 PIN786460 PSJ786460 QCF786460 QMB786460 QVX786460 RFT786460 RPP786460 RZL786460 SJH786460 STD786460 TCZ786460 TMV786460 TWR786460 UGN786460 UQJ786460 VAF786460 VKB786460 VTX786460 WDT786460 WNP786460 WXL786460 U24 KZ851996 UV851996 AER851996 AON851996 AYJ851996 BIF851996 BSB851996 CBX851996 CLT851996 CVP851996 DFL851996 DPH851996 DZD851996 EIZ851996 ESV851996 FCR851996 FMN851996 FWJ851996 GGF851996 GQB851996 GZX851996 HJT851996 HTP851996 IDL851996 INH851996 IXD851996 JGZ851996 JQV851996 KAR851996 KKN851996 KUJ851996 LEF851996 LOB851996 LXX851996 MHT851996 MRP851996 NBL851996 NLH851996 NVD851996 OEZ851996 OOV851996 OYR851996 PIN851996 PSJ851996 QCF851996 QMB851996 QVX851996 RFT851996 RPP851996 RZL851996 SJH851996 STD851996 TCZ851996 TMV851996 TWR851996 UGN851996 UQJ851996 VAF851996 VKB851996 VTX851996 WDT851996 WNP851996 WXL851996 KZ917532 UV917532 AER917532 AON917532 AYJ917532 BIF917532 BSB917532 CBX917532 CLT917532 CVP917532 DFL917532 DPH917532 DZD917532 EIZ917532 ESV917532 FCR917532 FMN917532 FWJ917532 GGF917532 GQB917532 GZX917532 HJT917532 HTP917532 IDL917532 INH917532 IXD917532 JGZ917532 JQV917532 KAR917532 KKN917532 KUJ917532 LEF917532 LOB917532 LXX917532 MHT917532 MRP917532 NBL917532 NLH917532 NVD917532 OEZ917532 OOV917532 OYR917532 PIN917532 PSJ917532 QCF917532 QMB917532 QVX917532 RFT917532 RPP917532 RZL917532 SJH917532 STD917532 TCZ917532 TMV917532 TWR917532 UGN917532 UQJ917532 VAF917532 VKB917532 VTX917532 WDT917532 WNP917532 WXL917532 WXL983068 KZ983068 UV983068 AER983068 AON983068 AYJ983068 BIF983068 BSB983068 CBX983068 CLT983068 CVP983068 DFL983068 DPH983068 DZD983068 EIZ983068 ESV983068 FCR983068 FMN983068 FWJ983068 GGF983068 GQB983068 GZX983068 HJT983068 HTP983068 IDL983068 INH983068 IXD983068 JGZ983068 JQV983068 KAR983068 KKN983068 KUJ983068 LEF983068 LOB983068 LXX983068 MHT983068 MRP983068 NBL983068 NLH983068 NVD983068 OEZ983068 OOV983068 OYR983068 PIN983068 PSJ983068 QCF983068 QMB983068 QVX983068 RFT983068 RPP983068 RZL983068 SJH983068 STD983068 TCZ983068 TMV983068 TWR983068 UGN983068 UQJ983068 VAF983068 VKB983068 VTX983068 WDT983068 WNP983068 VTX24 VKB24 VAF24 UQJ24 UGN24 TWR24 TMV24 TCZ24 STD24 SJH24 RZL24 RPP24 RFT24 QVX24 QMB24 QCF24 PSJ24 PIN24 OYR24 OOV24 OEZ24 NVD24 NLH24 NBL24 MRP24 MHT24 LXX24 LOB24 LEF24 KUJ24 KKN24 KAR24 JQV24 JGZ24 IXD24 INH24 IDL24 HTP24 HJT24 GZX24 GQB24 GGF24 FWJ24 FMN24 FCR24 ESV24 EIZ24 DZD24 DPH24 DFL24 CVP24 CLT24 CBX24 BSB24 BIF24 AYJ24 AON24 AER24 UV24 UT24 KZ24 WXJ24 WNN24 WDR24 VTV24 VJZ24 VAD24 UQH24 UGL24 TWP24 TMT24 TCX24 STB24 SJF24 RZJ24 RPN24 RFR24 QVV24 QLZ24 QCD24 PSH24 PIL24 OYP24 OOT24 OEX24 NVB24 NLF24 NBJ24 MRN24 MHR24 LXV24 LNZ24 LED24 KUH24 KKL24 KAP24 JQT24 JGX24 IXB24 INF24 IDJ24 HTN24 HJR24 GZV24 GPZ24 GGD24 FWH24 FML24 FCP24 EST24 EIX24 DZB24 DPF24 DFJ24 CVN24 CLR24 CBV24 BRZ24 BID24 AYH24 AOL24 AEP24 KX24 U327708 S24 WXL24 U393244 WNP24 U458780 Z65564 Z131100 Z196636 Z262172 Z327708 Z393244 Z458780 Z524316 Z589852 Z655388 Z720924 Z786460 Z851996 Z917532 Z983068 AB589852 AB655388 AB720924 AB786460 AB851996 AB917532 AB983068 AB65564 AB131100 AB196636 AB262172 AB393244 AB327708 AB458780 AB24 Z24 AB524316 AG65564 AG131100 AG196636 AG262172 AG327708 AG393244 AG458780 AG524316 AG589852 AG655388 AG720924 AG786460 AG851996 AG917532 AG983068 AI589852 AI655388 AI720924 AI786460 AI851996 AI917532 AI983068 AI65564 AI131100 AI196636 AI262172 AI393244 AI327708 AI458780 AI24 AG24 AI524316 AN65564 AN131100 AN196636 AN262172 AN327708 AN393244 AN458780 AN524316 AN589852 AN655388 AN720924 AN786460 AN851996 AN917532 AN983068 AP589852 AP655388 AP720924 AP786460 AP851996 AP917532 AP983068 AP65564 AP131100 AP196636 AP262172 AP393244 AP327708 AP458780 AP24 AN24 AP524316 AU65564 AU131100 AU196636 AU262172 AU327708 AU393244 AU458780 AU524316 AU589852 AU655388 AU720924 AU786460 AU851996 AU917532 AU983068 AW589852 AW655388 AW720924 AW786460 AW851996 AW917532 AW983068 AW65564 AW131100 AW196636 AW262172 AW393244 AW327708 AW458780 AW24 AU24 AW524316 BB65564 BB131100 BB196636 BB262172 BB327708 BB393244 BB458780 BB524316 BB589852 BB655388 BB720924 BB786460 BB851996 BB917532 BB983068 BD524316 BD589852 BD655388 BD720924 BD786460 BD851996 BD917532 BD983068 BD65564 BD131100 BD196636 BD262172 BD393244 BD327708 BD458780 BD24 BB24 WXL28 WNP28 WDT28 VTX28 VKB28 VAF28 UQJ28 UGN28 TWR28 TMV28 TCZ28 STD28 SJH28 RZL28 RPP28 RFT28 QVX28 QMB28 QCF28 PSJ28 PIN28 OYR28 OOV28 OEZ28 NVD28 NLH28 NBL28 MRP28 MHT28 LXX28 LOB28 LEF28 KUJ28 KKN28 KAR28 JQV28 JGZ28 IXD28 INH28 IDL28 HTP28 HJT28 GZX28 GQB28 GGF28 FWJ28 FMN28 FCR28 ESV28 EIZ28 DZD28 DPH28 DFL28 CVP28 CLT28 CBX28 BSB28 BIF28 AYJ28 AON28 AER28 UV28 UT28 KZ28 WXJ28 WNN28 WDR28 VTV28 VJZ28 VAD28 UQH28 UGL28 TWP28 TMT28 TCX28 STB28 SJF28 RZJ28 RPN28 RFR28 QVV28 QLZ28 QCD28 PSH28 PIL28 OYP28 OOT28 OEX28 NVB28 NLF28 NBJ28 MRN28 MHR28 LXV28 LNZ28 LED28 KUH28 KKL28 KAP28 JQT28 JGX28 IXB28 INF28 IDJ28 HTN28 HJR28 GZV28 GPZ28 GGD28 FWH28 FML28 FCP28 EST28 EIX28 DZB28 DPF28 DFJ28 CVN28 CLR28 CBV28 BRZ28 BID28 AYH28 AOL28 AEP28 U28 Z28 AB28 AG28 AI28 AN28 AP28 AU28 AW28 BB28 BD28 KX28 S28 KX32 S32 WXL32 WNP32 WDT32 VTX32 VKB32 VAF32 UQJ32 UGN32 TWR32 TMV32 TCZ32 STD32 SJH32 RZL32 RPP32 RFT32 QVX32 QMB32 QCF32 PSJ32 PIN32 OYR32 OOV32 OEZ32 NVD32 NLH32 NBL32 MRP32 MHT32 LXX32 LOB32 LEF32 KUJ32 KKN32 KAR32 JQV32 JGZ32 IXD32 INH32 IDL32 HTP32 HJT32 GZX32 GQB32 GGF32 FWJ32 FMN32 FCR32 ESV32 EIZ32 DZD32 DPH32 DFL32 CVP32 CLT32 CBX32 BSB32 BIF32 AYJ32 AON32 AER32 UV32 UT32 KZ32 WXJ32 WNN32 WDR32 VTV32 VJZ32 VAD32 UQH32 UGL32 TWP32 TMT32 TCX32 STB32 SJF32 RZJ32 RPN32 RFR32 QVV32 QLZ32 QCD32 PSH32 PIL32 OYP32 OOT32 OEX32 NVB32 NLF32 NBJ32 MRN32 MHR32 LXV32 LNZ32 LED32 KUH32 KKL32 KAP32 JQT32 JGX32 IXB32 INF32 IDJ32 HTN32 HJR32 GZV32 GPZ32 GGD32 FWH32 FML32 FCP32 EST32 EIX32 DZB32 DPF32 DFJ32 CVN32 CLR32 CBV32 BRZ32 BID32 AYH32 AOL32 AEP32 U32 Z32 AB32 AG32 AI32 AN32 AP32 AU32 AW32 BB32 BD32"/>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4 KW65564 US65564 AEO65564 AOK65564 AYG65564 BIC65564 BRY65564 CBU65564 CLQ65564 CVM65564 DFI65564 DPE65564 DZA65564 EIW65564 ESS65564 FCO65564 FMK65564 FWG65564 GGC65564 GPY65564 GZU65564 HJQ65564 HTM65564 IDI65564 INE65564 IXA65564 JGW65564 JQS65564 KAO65564 KKK65564 KUG65564 LEC65564 LNY65564 LXU65564 MHQ65564 MRM65564 NBI65564 NLE65564 NVA65564 OEW65564 OOS65564 OYO65564 PIK65564 PSG65564 QCC65564 QLY65564 QVU65564 RFQ65564 RPM65564 RZI65564 SJE65564 STA65564 TCW65564 TMS65564 TWO65564 UGK65564 UQG65564 VAC65564 VJY65564 VTU65564 WDQ65564 WNM65564 WXI65564 R131100 KW131100 US131100 AEO131100 AOK131100 AYG131100 BIC131100 BRY131100 CBU131100 CLQ131100 CVM131100 DFI131100 DPE131100 DZA131100 EIW131100 ESS131100 FCO131100 FMK131100 FWG131100 GGC131100 GPY131100 GZU131100 HJQ131100 HTM131100 IDI131100 INE131100 IXA131100 JGW131100 JQS131100 KAO131100 KKK131100 KUG131100 LEC131100 LNY131100 LXU131100 MHQ131100 MRM131100 NBI131100 NLE131100 NVA131100 OEW131100 OOS131100 OYO131100 PIK131100 PSG131100 QCC131100 QLY131100 QVU131100 RFQ131100 RPM131100 RZI131100 SJE131100 STA131100 TCW131100 TMS131100 TWO131100 UGK131100 UQG131100 VAC131100 VJY131100 VTU131100 WDQ131100 WNM131100 WXI131100 R196636 KW196636 US196636 AEO196636 AOK196636 AYG196636 BIC196636 BRY196636 CBU196636 CLQ196636 CVM196636 DFI196636 DPE196636 DZA196636 EIW196636 ESS196636 FCO196636 FMK196636 FWG196636 GGC196636 GPY196636 GZU196636 HJQ196636 HTM196636 IDI196636 INE196636 IXA196636 JGW196636 JQS196636 KAO196636 KKK196636 KUG196636 LEC196636 LNY196636 LXU196636 MHQ196636 MRM196636 NBI196636 NLE196636 NVA196636 OEW196636 OOS196636 OYO196636 PIK196636 PSG196636 QCC196636 QLY196636 QVU196636 RFQ196636 RPM196636 RZI196636 SJE196636 STA196636 TCW196636 TMS196636 TWO196636 UGK196636 UQG196636 VAC196636 VJY196636 VTU196636 WDQ196636 WNM196636 WXI196636 R262172 KW262172 US262172 AEO262172 AOK262172 AYG262172 BIC262172 BRY262172 CBU262172 CLQ262172 CVM262172 DFI262172 DPE262172 DZA262172 EIW262172 ESS262172 FCO262172 FMK262172 FWG262172 GGC262172 GPY262172 GZU262172 HJQ262172 HTM262172 IDI262172 INE262172 IXA262172 JGW262172 JQS262172 KAO262172 KKK262172 KUG262172 LEC262172 LNY262172 LXU262172 MHQ262172 MRM262172 NBI262172 NLE262172 NVA262172 OEW262172 OOS262172 OYO262172 PIK262172 PSG262172 QCC262172 QLY262172 QVU262172 RFQ262172 RPM262172 RZI262172 SJE262172 STA262172 TCW262172 TMS262172 TWO262172 UGK262172 UQG262172 VAC262172 VJY262172 VTU262172 WDQ262172 WNM262172 WXI262172 R327708 KW327708 US327708 AEO327708 AOK327708 AYG327708 BIC327708 BRY327708 CBU327708 CLQ327708 CVM327708 DFI327708 DPE327708 DZA327708 EIW327708 ESS327708 FCO327708 FMK327708 FWG327708 GGC327708 GPY327708 GZU327708 HJQ327708 HTM327708 IDI327708 INE327708 IXA327708 JGW327708 JQS327708 KAO327708 KKK327708 KUG327708 LEC327708 LNY327708 LXU327708 MHQ327708 MRM327708 NBI327708 NLE327708 NVA327708 OEW327708 OOS327708 OYO327708 PIK327708 PSG327708 QCC327708 QLY327708 QVU327708 RFQ327708 RPM327708 RZI327708 SJE327708 STA327708 TCW327708 TMS327708 TWO327708 UGK327708 UQG327708 VAC327708 VJY327708 VTU327708 WDQ327708 WNM327708 WXI327708 R393244 KW393244 US393244 AEO393244 AOK393244 AYG393244 BIC393244 BRY393244 CBU393244 CLQ393244 CVM393244 DFI393244 DPE393244 DZA393244 EIW393244 ESS393244 FCO393244 FMK393244 FWG393244 GGC393244 GPY393244 GZU393244 HJQ393244 HTM393244 IDI393244 INE393244 IXA393244 JGW393244 JQS393244 KAO393244 KKK393244 KUG393244 LEC393244 LNY393244 LXU393244 MHQ393244 MRM393244 NBI393244 NLE393244 NVA393244 OEW393244 OOS393244 OYO393244 PIK393244 PSG393244 QCC393244 QLY393244 QVU393244 RFQ393244 RPM393244 RZI393244 SJE393244 STA393244 TCW393244 TMS393244 TWO393244 UGK393244 UQG393244 VAC393244 VJY393244 VTU393244 WDQ393244 WNM393244 WXI393244 R458780 KW458780 US458780 AEO458780 AOK458780 AYG458780 BIC458780 BRY458780 CBU458780 CLQ458780 CVM458780 DFI458780 DPE458780 DZA458780 EIW458780 ESS458780 FCO458780 FMK458780 FWG458780 GGC458780 GPY458780 GZU458780 HJQ458780 HTM458780 IDI458780 INE458780 IXA458780 JGW458780 JQS458780 KAO458780 KKK458780 KUG458780 LEC458780 LNY458780 LXU458780 MHQ458780 MRM458780 NBI458780 NLE458780 NVA458780 OEW458780 OOS458780 OYO458780 PIK458780 PSG458780 QCC458780 QLY458780 QVU458780 RFQ458780 RPM458780 RZI458780 SJE458780 STA458780 TCW458780 TMS458780 TWO458780 UGK458780 UQG458780 VAC458780 VJY458780 VTU458780 WDQ458780 WNM458780 WXI458780 R524316 KW524316 US524316 AEO524316 AOK524316 AYG524316 BIC524316 BRY524316 CBU524316 CLQ524316 CVM524316 DFI524316 DPE524316 DZA524316 EIW524316 ESS524316 FCO524316 FMK524316 FWG524316 GGC524316 GPY524316 GZU524316 HJQ524316 HTM524316 IDI524316 INE524316 IXA524316 JGW524316 JQS524316 KAO524316 KKK524316 KUG524316 LEC524316 LNY524316 LXU524316 MHQ524316 MRM524316 NBI524316 NLE524316 NVA524316 OEW524316 OOS524316 OYO524316 PIK524316 PSG524316 QCC524316 QLY524316 QVU524316 RFQ524316 RPM524316 RZI524316 SJE524316 STA524316 TCW524316 TMS524316 TWO524316 UGK524316 UQG524316 VAC524316 VJY524316 VTU524316 WDQ524316 WNM524316 WXI524316 R589852 KW589852 US589852 AEO589852 AOK589852 AYG589852 BIC589852 BRY589852 CBU589852 CLQ589852 CVM589852 DFI589852 DPE589852 DZA589852 EIW589852 ESS589852 FCO589852 FMK589852 FWG589852 GGC589852 GPY589852 GZU589852 HJQ589852 HTM589852 IDI589852 INE589852 IXA589852 JGW589852 JQS589852 KAO589852 KKK589852 KUG589852 LEC589852 LNY589852 LXU589852 MHQ589852 MRM589852 NBI589852 NLE589852 NVA589852 OEW589852 OOS589852 OYO589852 PIK589852 PSG589852 QCC589852 QLY589852 QVU589852 RFQ589852 RPM589852 RZI589852 SJE589852 STA589852 TCW589852 TMS589852 TWO589852 UGK589852 UQG589852 VAC589852 VJY589852 VTU589852 WDQ589852 WNM589852 WXI589852 R655388 KW655388 US655388 AEO655388 AOK655388 AYG655388 BIC655388 BRY655388 CBU655388 CLQ655388 CVM655388 DFI655388 DPE655388 DZA655388 EIW655388 ESS655388 FCO655388 FMK655388 FWG655388 GGC655388 GPY655388 GZU655388 HJQ655388 HTM655388 IDI655388 INE655388 IXA655388 JGW655388 JQS655388 KAO655388 KKK655388 KUG655388 LEC655388 LNY655388 LXU655388 MHQ655388 MRM655388 NBI655388 NLE655388 NVA655388 OEW655388 OOS655388 OYO655388 PIK655388 PSG655388 QCC655388 QLY655388 QVU655388 RFQ655388 RPM655388 RZI655388 SJE655388 STA655388 TCW655388 TMS655388 TWO655388 UGK655388 UQG655388 VAC655388 VJY655388 VTU655388 WDQ655388 WNM655388 WXI655388 R720924 KW720924 US720924 AEO720924 AOK720924 AYG720924 BIC720924 BRY720924 CBU720924 CLQ720924 CVM720924 DFI720924 DPE720924 DZA720924 EIW720924 ESS720924 FCO720924 FMK720924 FWG720924 GGC720924 GPY720924 GZU720924 HJQ720924 HTM720924 IDI720924 INE720924 IXA720924 JGW720924 JQS720924 KAO720924 KKK720924 KUG720924 LEC720924 LNY720924 LXU720924 MHQ720924 MRM720924 NBI720924 NLE720924 NVA720924 OEW720924 OOS720924 OYO720924 PIK720924 PSG720924 QCC720924 QLY720924 QVU720924 RFQ720924 RPM720924 RZI720924 SJE720924 STA720924 TCW720924 TMS720924 TWO720924 UGK720924 UQG720924 VAC720924 VJY720924 VTU720924 WDQ720924 WNM720924 WXI720924 R786460 KW786460 US786460 AEO786460 AOK786460 AYG786460 BIC786460 BRY786460 CBU786460 CLQ786460 CVM786460 DFI786460 DPE786460 DZA786460 EIW786460 ESS786460 FCO786460 FMK786460 FWG786460 GGC786460 GPY786460 GZU786460 HJQ786460 HTM786460 IDI786460 INE786460 IXA786460 JGW786460 JQS786460 KAO786460 KKK786460 KUG786460 LEC786460 LNY786460 LXU786460 MHQ786460 MRM786460 NBI786460 NLE786460 NVA786460 OEW786460 OOS786460 OYO786460 PIK786460 PSG786460 QCC786460 QLY786460 QVU786460 RFQ786460 RPM786460 RZI786460 SJE786460 STA786460 TCW786460 TMS786460 TWO786460 UGK786460 UQG786460 VAC786460 VJY786460 VTU786460 WDQ786460 WNM786460 WXI786460 R851996 KW851996 US851996 AEO851996 AOK851996 AYG851996 BIC851996 BRY851996 CBU851996 CLQ851996 CVM851996 DFI851996 DPE851996 DZA851996 EIW851996 ESS851996 FCO851996 FMK851996 FWG851996 GGC851996 GPY851996 GZU851996 HJQ851996 HTM851996 IDI851996 INE851996 IXA851996 JGW851996 JQS851996 KAO851996 KKK851996 KUG851996 LEC851996 LNY851996 LXU851996 MHQ851996 MRM851996 NBI851996 NLE851996 NVA851996 OEW851996 OOS851996 OYO851996 PIK851996 PSG851996 QCC851996 QLY851996 QVU851996 RFQ851996 RPM851996 RZI851996 SJE851996 STA851996 TCW851996 TMS851996 TWO851996 UGK851996 UQG851996 VAC851996 VJY851996 VTU851996 WDQ851996 WNM851996 WXI851996 R917532 KW917532 US917532 AEO917532 AOK917532 AYG917532 BIC917532 BRY917532 CBU917532 CLQ917532 CVM917532 DFI917532 DPE917532 DZA917532 EIW917532 ESS917532 FCO917532 FMK917532 FWG917532 GGC917532 GPY917532 GZU917532 HJQ917532 HTM917532 IDI917532 INE917532 IXA917532 JGW917532 JQS917532 KAO917532 KKK917532 KUG917532 LEC917532 LNY917532 LXU917532 MHQ917532 MRM917532 NBI917532 NLE917532 NVA917532 OEW917532 OOS917532 OYO917532 PIK917532 PSG917532 QCC917532 QLY917532 QVU917532 RFQ917532 RPM917532 RZI917532 SJE917532 STA917532 TCW917532 TMS917532 TWO917532 UGK917532 UQG917532 VAC917532 VJY917532 VTU917532 WDQ917532 WNM917532 WXI917532 R983068 KW983068 US983068 AEO983068 AOK983068 AYG983068 BIC983068 BRY983068 CBU983068 CLQ983068 CVM983068 DFI983068 DPE983068 DZA983068 EIW983068 ESS983068 FCO983068 FMK983068 FWG983068 GGC983068 GPY983068 GZU983068 HJQ983068 HTM983068 IDI983068 INE983068 IXA983068 JGW983068 JQS983068 KAO983068 KKK983068 KUG983068 LEC983068 LNY983068 LXU983068 MHQ983068 MRM983068 NBI983068 NLE983068 NVA983068 OEW983068 OOS983068 OYO983068 PIK983068 PSG983068 QCC983068 QLY983068 QVU983068 RFQ983068 RPM983068 RZI983068 SJE983068 STA983068 TCW983068 TMS983068 TWO983068 UGK983068 UQG983068 VAC983068 VJY983068 VTU983068 WDQ983068 WNM983068 WXI983068 WXK983068 T65564 KY65564 UU65564 AEQ65564 AOM65564 AYI65564 BIE65564 BSA65564 CBW65564 CLS65564 CVO65564 DFK65564 DPG65564 DZC65564 EIY65564 ESU65564 FCQ65564 FMM65564 FWI65564 GGE65564 GQA65564 GZW65564 HJS65564 HTO65564 IDK65564 ING65564 IXC65564 JGY65564 JQU65564 KAQ65564 KKM65564 KUI65564 LEE65564 LOA65564 LXW65564 MHS65564 MRO65564 NBK65564 NLG65564 NVC65564 OEY65564 OOU65564 OYQ65564 PIM65564 PSI65564 QCE65564 QMA65564 QVW65564 RFS65564 RPO65564 RZK65564 SJG65564 STC65564 TCY65564 TMU65564 TWQ65564 UGM65564 UQI65564 VAE65564 VKA65564 VTW65564 WDS65564 WNO65564 WXK65564 T131100 KY131100 UU131100 AEQ131100 AOM131100 AYI131100 BIE131100 BSA131100 CBW131100 CLS131100 CVO131100 DFK131100 DPG131100 DZC131100 EIY131100 ESU131100 FCQ131100 FMM131100 FWI131100 GGE131100 GQA131100 GZW131100 HJS131100 HTO131100 IDK131100 ING131100 IXC131100 JGY131100 JQU131100 KAQ131100 KKM131100 KUI131100 LEE131100 LOA131100 LXW131100 MHS131100 MRO131100 NBK131100 NLG131100 NVC131100 OEY131100 OOU131100 OYQ131100 PIM131100 PSI131100 QCE131100 QMA131100 QVW131100 RFS131100 RPO131100 RZK131100 SJG131100 STC131100 TCY131100 TMU131100 TWQ131100 UGM131100 UQI131100 VAE131100 VKA131100 VTW131100 WDS131100 WNO131100 WXK131100 T196636 KY196636 UU196636 AEQ196636 AOM196636 AYI196636 BIE196636 BSA196636 CBW196636 CLS196636 CVO196636 DFK196636 DPG196636 DZC196636 EIY196636 ESU196636 FCQ196636 FMM196636 FWI196636 GGE196636 GQA196636 GZW196636 HJS196636 HTO196636 IDK196636 ING196636 IXC196636 JGY196636 JQU196636 KAQ196636 KKM196636 KUI196636 LEE196636 LOA196636 LXW196636 MHS196636 MRO196636 NBK196636 NLG196636 NVC196636 OEY196636 OOU196636 OYQ196636 PIM196636 PSI196636 QCE196636 QMA196636 QVW196636 RFS196636 RPO196636 RZK196636 SJG196636 STC196636 TCY196636 TMU196636 TWQ196636 UGM196636 UQI196636 VAE196636 VKA196636 VTW196636 WDS196636 WNO196636 WXK196636 T262172 KY262172 UU262172 AEQ262172 AOM262172 AYI262172 BIE262172 BSA262172 CBW262172 CLS262172 CVO262172 DFK262172 DPG262172 DZC262172 EIY262172 ESU262172 FCQ262172 FMM262172 FWI262172 GGE262172 GQA262172 GZW262172 HJS262172 HTO262172 IDK262172 ING262172 IXC262172 JGY262172 JQU262172 KAQ262172 KKM262172 KUI262172 LEE262172 LOA262172 LXW262172 MHS262172 MRO262172 NBK262172 NLG262172 NVC262172 OEY262172 OOU262172 OYQ262172 PIM262172 PSI262172 QCE262172 QMA262172 QVW262172 RFS262172 RPO262172 RZK262172 SJG262172 STC262172 TCY262172 TMU262172 TWQ262172 UGM262172 UQI262172 VAE262172 VKA262172 VTW262172 WDS262172 WNO262172 WXK262172 T327708 KY327708 UU327708 AEQ327708 AOM327708 AYI327708 BIE327708 BSA327708 CBW327708 CLS327708 CVO327708 DFK327708 DPG327708 DZC327708 EIY327708 ESU327708 FCQ327708 FMM327708 FWI327708 GGE327708 GQA327708 GZW327708 HJS327708 HTO327708 IDK327708 ING327708 IXC327708 JGY327708 JQU327708 KAQ327708 KKM327708 KUI327708 LEE327708 LOA327708 LXW327708 MHS327708 MRO327708 NBK327708 NLG327708 NVC327708 OEY327708 OOU327708 OYQ327708 PIM327708 PSI327708 QCE327708 QMA327708 QVW327708 RFS327708 RPO327708 RZK327708 SJG327708 STC327708 TCY327708 TMU327708 TWQ327708 UGM327708 UQI327708 VAE327708 VKA327708 VTW327708 WDS327708 WNO327708 WXK327708 T393244 KY393244 UU393244 AEQ393244 AOM393244 AYI393244 BIE393244 BSA393244 CBW393244 CLS393244 CVO393244 DFK393244 DPG393244 DZC393244 EIY393244 ESU393244 FCQ393244 FMM393244 FWI393244 GGE393244 GQA393244 GZW393244 HJS393244 HTO393244 IDK393244 ING393244 IXC393244 JGY393244 JQU393244 KAQ393244 KKM393244 KUI393244 LEE393244 LOA393244 LXW393244 MHS393244 MRO393244 NBK393244 NLG393244 NVC393244 OEY393244 OOU393244 OYQ393244 PIM393244 PSI393244 QCE393244 QMA393244 QVW393244 RFS393244 RPO393244 RZK393244 SJG393244 STC393244 TCY393244 TMU393244 TWQ393244 UGM393244 UQI393244 VAE393244 VKA393244 VTW393244 WDS393244 WNO393244 WXK393244 T458780 KY458780 UU458780 AEQ458780 AOM458780 AYI458780 BIE458780 BSA458780 CBW458780 CLS458780 CVO458780 DFK458780 DPG458780 DZC458780 EIY458780 ESU458780 FCQ458780 FMM458780 FWI458780 GGE458780 GQA458780 GZW458780 HJS458780 HTO458780 IDK458780 ING458780 IXC458780 JGY458780 JQU458780 KAQ458780 KKM458780 KUI458780 LEE458780 LOA458780 LXW458780 MHS458780 MRO458780 NBK458780 NLG458780 NVC458780 OEY458780 OOU458780 OYQ458780 PIM458780 PSI458780 QCE458780 QMA458780 QVW458780 RFS458780 RPO458780 RZK458780 SJG458780 STC458780 TCY458780 TMU458780 TWQ458780 UGM458780 UQI458780 VAE458780 VKA458780 VTW458780 WDS458780 WNO458780 WXK458780 T524316 KY524316 UU524316 AEQ524316 AOM524316 AYI524316 BIE524316 BSA524316 CBW524316 CLS524316 CVO524316 DFK524316 DPG524316 DZC524316 EIY524316 ESU524316 FCQ524316 FMM524316 FWI524316 GGE524316 GQA524316 GZW524316 HJS524316 HTO524316 IDK524316 ING524316 IXC524316 JGY524316 JQU524316 KAQ524316 KKM524316 KUI524316 LEE524316 LOA524316 LXW524316 MHS524316 MRO524316 NBK524316 NLG524316 NVC524316 OEY524316 OOU524316 OYQ524316 PIM524316 PSI524316 QCE524316 QMA524316 QVW524316 RFS524316 RPO524316 RZK524316 SJG524316 STC524316 TCY524316 TMU524316 TWQ524316 UGM524316 UQI524316 VAE524316 VKA524316 VTW524316 WDS524316 WNO524316 WXK524316 T589852 KY589852 UU589852 AEQ589852 AOM589852 AYI589852 BIE589852 BSA589852 CBW589852 CLS589852 CVO589852 DFK589852 DPG589852 DZC589852 EIY589852 ESU589852 FCQ589852 FMM589852 FWI589852 GGE589852 GQA589852 GZW589852 HJS589852 HTO589852 IDK589852 ING589852 IXC589852 JGY589852 JQU589852 KAQ589852 KKM589852 KUI589852 LEE589852 LOA589852 LXW589852 MHS589852 MRO589852 NBK589852 NLG589852 NVC589852 OEY589852 OOU589852 OYQ589852 PIM589852 PSI589852 QCE589852 QMA589852 QVW589852 RFS589852 RPO589852 RZK589852 SJG589852 STC589852 TCY589852 TMU589852 TWQ589852 UGM589852 UQI589852 VAE589852 VKA589852 VTW589852 WDS589852 WNO589852 WXK589852 T655388 KY655388 UU655388 AEQ655388 AOM655388 AYI655388 BIE655388 BSA655388 CBW655388 CLS655388 CVO655388 DFK655388 DPG655388 DZC655388 EIY655388 ESU655388 FCQ655388 FMM655388 FWI655388 GGE655388 GQA655388 GZW655388 HJS655388 HTO655388 IDK655388 ING655388 IXC655388 JGY655388 JQU655388 KAQ655388 KKM655388 KUI655388 LEE655388 LOA655388 LXW655388 MHS655388 MRO655388 NBK655388 NLG655388 NVC655388 OEY655388 OOU655388 OYQ655388 PIM655388 PSI655388 QCE655388 QMA655388 QVW655388 RFS655388 RPO655388 RZK655388 SJG655388 STC655388 TCY655388 TMU655388 TWQ655388 UGM655388 UQI655388 VAE655388 VKA655388 VTW655388 WDS655388 WNO655388 WXK655388 T720924 KY720924 UU720924 AEQ720924 AOM720924 AYI720924 BIE720924 BSA720924 CBW720924 CLS720924 CVO720924 DFK720924 DPG720924 DZC720924 EIY720924 ESU720924 FCQ720924 FMM720924 FWI720924 GGE720924 GQA720924 GZW720924 HJS720924 HTO720924 IDK720924 ING720924 IXC720924 JGY720924 JQU720924 KAQ720924 KKM720924 KUI720924 LEE720924 LOA720924 LXW720924 MHS720924 MRO720924 NBK720924 NLG720924 NVC720924 OEY720924 OOU720924 OYQ720924 PIM720924 PSI720924 QCE720924 QMA720924 QVW720924 RFS720924 RPO720924 RZK720924 SJG720924 STC720924 TCY720924 TMU720924 TWQ720924 UGM720924 UQI720924 VAE720924 VKA720924 VTW720924 WDS720924 WNO720924 WXK720924 T786460 KY786460 UU786460 AEQ786460 AOM786460 AYI786460 BIE786460 BSA786460 CBW786460 CLS786460 CVO786460 DFK786460 DPG786460 DZC786460 EIY786460 ESU786460 FCQ786460 FMM786460 FWI786460 GGE786460 GQA786460 GZW786460 HJS786460 HTO786460 IDK786460 ING786460 IXC786460 JGY786460 JQU786460 KAQ786460 KKM786460 KUI786460 LEE786460 LOA786460 LXW786460 MHS786460 MRO786460 NBK786460 NLG786460 NVC786460 OEY786460 OOU786460 OYQ786460 PIM786460 PSI786460 QCE786460 QMA786460 QVW786460 RFS786460 RPO786460 RZK786460 SJG786460 STC786460 TCY786460 TMU786460 TWQ786460 UGM786460 UQI786460 VAE786460 VKA786460 VTW786460 WDS786460 WNO786460 WXK786460 T851996 KY851996 UU851996 AEQ851996 AOM851996 AYI851996 BIE851996 BSA851996 CBW851996 CLS851996 CVO851996 DFK851996 DPG851996 DZC851996 EIY851996 ESU851996 FCQ851996 FMM851996 FWI851996 GGE851996 GQA851996 GZW851996 HJS851996 HTO851996 IDK851996 ING851996 IXC851996 JGY851996 JQU851996 KAQ851996 KKM851996 KUI851996 LEE851996 LOA851996 LXW851996 MHS851996 MRO851996 NBK851996 NLG851996 NVC851996 OEY851996 OOU851996 OYQ851996 PIM851996 PSI851996 QCE851996 QMA851996 QVW851996 RFS851996 RPO851996 RZK851996 SJG851996 STC851996 TCY851996 TMU851996 TWQ851996 UGM851996 UQI851996 VAE851996 VKA851996 VTW851996 WDS851996 WNO851996 WXK851996 T917532 KY917532 UU917532 AEQ917532 AOM917532 AYI917532 BIE917532 BSA917532 CBW917532 CLS917532 CVO917532 DFK917532 DPG917532 DZC917532 EIY917532 ESU917532 FCQ917532 FMM917532 FWI917532 GGE917532 GQA917532 GZW917532 HJS917532 HTO917532 IDK917532 ING917532 IXC917532 JGY917532 JQU917532 KAQ917532 KKM917532 KUI917532 LEE917532 LOA917532 LXW917532 MHS917532 MRO917532 NBK917532 NLG917532 NVC917532 OEY917532 OOU917532 OYQ917532 PIM917532 PSI917532 QCE917532 QMA917532 QVW917532 RFS917532 RPO917532 RZK917532 SJG917532 STC917532 TCY917532 TMU917532 TWQ917532 UGM917532 UQI917532 VAE917532 VKA917532 VTW917532 WDS917532 WNO917532 WXK917532 T983068 KY983068 UU983068 AEQ983068 AOM983068 AYI983068 BIE983068 BSA983068 CBW983068 CLS983068 CVO983068 DFK983068 DPG983068 DZC983068 EIY983068 ESU983068 FCQ983068 FMM983068 FWI983068 GGE983068 GQA983068 GZW983068 HJS983068 HTO983068 IDK983068 ING983068 IXC983068 JGY983068 JQU983068 KAQ983068 KKM983068 KUI983068 LEE983068 LOA983068 LXW983068 MHS983068 MRO983068 NBK983068 NLG983068 NVC983068 OEY983068 OOU983068 OYQ983068 PIM983068 PSI983068 QCE983068 QMA983068 QVW983068 RFS983068 RPO983068 RZK983068 SJG983068 STC983068 TCY983068 TMU983068 TWQ983068 UGM983068 UQI983068 VAE983068 VKA983068 VTW983068 WDS983068 WNO983068 VKA24 VAE24 UQI24 UGM24 TWQ24 TMU24 TCY24 STC24 SJG24 RZK24 RPO24 RFS24 QVW24 QMA24 QCE24 PSI24 PIM24 OYQ24 OOU24 OEY24 NVC24 NLG24 NBK24 MRO24 MHS24 LXW24 LOA24 LEE24 KUI24 KKM24 KAQ24 JQU24 JGY24 IXC24 ING24 IDK24 HTO24 HJS24 GZW24 GQA24 GGE24 FWI24 FMM24 FCQ24 ESU24 EIY24 DZC24 DPG24 DFK24 CVO24 CLS24 CBW24 BSA24 BIE24 AYI24 AOM24 AEQ24 UU24 KY24 WXK24 WXI24 WNM24 WDQ24 VTU24 VJY24 VAC24 UQG24 UGK24 TWO24 TMS24 TCW24 STA24 SJE24 RZI24 RPM24 RFQ24 QVU24 QLY24 QCC24 PSG24 PIK24 OYO24 OOS24 OEW24 NVA24 NLE24 NBI24 MRM24 MHQ24 LXU24 LNY24 LEC24 KUG24 KKK24 KAO24 JQS24 JGW24 IXA24 INE24 IDI24 HTM24 HJQ24 GZU24 GPY24 GGC24 FWG24 FMK24 FCO24 ESS24 EIW24 DZA24 DPE24 DFI24 CVM24 CLQ24 CBU24 BRY24 BIC24 AYG24 AOK24 AEO24 US24 KW24 R24 WNO24 WDS24 VTW24 Y65564 Y131100 Y196636 Y262172 Y327708 Y393244 Y458780 Y524316 Y589852 Y655388 Y720924 Y786460 Y851996 Y917532 Y983068 AA65564 AA131100 AA196636 AA262172 AA327708 AA393244 AA458780 AA524316 AA589852 AA655388 AA720924 AA786460 AA851996 AA917532 AA983068 Y24 AF65564 AF131100 AF196636 AF262172 AF327708 AF393244 AF458780 AF524316 AF589852 AF655388 AF720924 AF786460 AF851996 AF917532 AF983068 AH65564 AH131100 AH196636 AH262172 AH327708 AH393244 AH458780 AH524316 AH589852 AH655388 AH720924 AH786460 AH851996 AH917532 AH983068 AF24 AM65564 AM131100 AM196636 AM262172 AM327708 AM393244 AM458780 AM524316 AM589852 AM655388 AM720924 AM786460 AM851996 AM917532 AM983068 AO65564 AO131100 AO196636 AO262172 AO327708 AO393244 AO458780 AO524316 AO589852 AO655388 AO720924 AO786460 AO851996 AO917532 AO983068 AM24 AT65564 AT131100 AT196636 AT262172 AT327708 AT393244 AT458780 AT524316 AT589852 AT655388 AT720924 AT786460 AT851996 AT917532 AT983068 AV65564 AV131100 AV196636 AV262172 AV327708 AV393244 AV458780 AV524316 AV589852 AV655388 AV720924 AV786460 AV851996 AV917532 AV983068 AT24 BA65564 BA131100 BA196636 BA262172 BA327708 BA393244 BA458780 BA524316 BA589852 BA655388 BA720924 BA786460 BA851996 BA917532 BA983068 BC65564 BC131100 BC196636 BC262172 BC327708 BC393244 BC458780 BC524316 BC589852 BC655388 BC720924 BC786460 BC851996 BC917532 BC983068 BA24 WNO28 WDS28 VTW28 VKA28 VAE28 UQI28 UGM28 TWQ28 TMU28 TCY28 STC28 SJG28 RZK28 RPO28 RFS28 QVW28 QMA28 QCE28 PSI28 PIM28 OYQ28 OOU28 OEY28 NVC28 NLG28 NBK28 MRO28 MHS28 LXW28 LOA28 LEE28 KUI28 KKM28 KAQ28 JQU28 JGY28 IXC28 ING28 IDK28 HTO28 HJS28 GZW28 GQA28 GGE28 FWI28 FMM28 FCQ28 ESU28 EIY28 DZC28 DPG28 DFK28 CVO28 CLS28 CBW28 BSA28 BIE28 AYI28 AOM28 AEQ28 UU28 KY28 T28 WXI28 WNM28 WDQ28 VTU28 VJY28 VAC28 UQG28 UGK28 TWO28 TMS28 TCW28 STA28 SJE28 RZI28 RPM28 RFQ28 QVU28 QLY28 QCC28 PSG28 PIK28 OYO28 OOS28 OEW28 NVA28 NLE28 NBI28 MRM28 MHQ28 LXU28 LNY28 LEC28 KUG28 KKK28 KAO28 JQS28 JGW28 IXA28 INE28 IDI28 HTM28 HJQ28 GZU28 GPY28 GGC28 FWG28 FMK28 FCO28 ESS28 EIW28 DZA28 DPE28 DFI28 CVM28 CLQ28 CBU28 BRY28 BIC28 AYG28 AOK28 AEO28 US28 KW28 Y28 AA28 AF28 AH28 AM28 AO28 AT28 AV28 BA28 BC28 R28 WXK28 R32 WXK32 WNO32 WDS32 VTW32 VKA32 VAE32 UQI32 UGM32 TWQ32 TMU32 TCY32 STC32 SJG32 RZK32 RPO32 RFS32 QVW32 QMA32 QCE32 PSI32 PIM32 OYQ32 OOU32 OEY32 NVC32 NLG32 NBK32 MRO32 MHS32 LXW32 LOA32 LEE32 KUI32 KKM32 KAQ32 JQU32 JGY32 IXC32 ING32 IDK32 HTO32 HJS32 GZW32 GQA32 GGE32 FWI32 FMM32 FCQ32 ESU32 EIY32 DZC32 DPG32 DFK32 CVO32 CLS32 CBW32 BSA32 BIE32 AYI32 AOM32 AEQ32 UU32 KY32 T32 WXI32 WNM32 WDQ32 VTU32 VJY32 VAC32 UQG32 UGK32 TWO32 TMS32 TCW32 STA32 SJE32 RZI32 RPM32 RFQ32 QVU32 QLY32 QCC32 PSG32 PIK32 OYO32 OOS32 OEW32 NVA32 NLE32 NBI32 MRM32 MHQ32 LXU32 LNY32 LEC32 KUG32 KKK32 KAO32 JQS32 JGW32 IXA32 INE32 IDI32 HTM32 HJQ32 GZU32 GPY32 GGC32 FWG32 FMK32 FCO32 ESS32 EIW32 DZA32 DPE32 DFI32 CVM32 CLQ32 CBU32 BRY32 BIC32 AYG32 AOK32 AEO32 US32 KW32 Y32 AA32 AF32 AH32 AM32 AO32 AT32 AV32 BA32 BC32"/>
    <dataValidation type="list" allowBlank="1" showInputMessage="1" showErrorMessage="1" errorTitle="Ошибка" error="Выберите значение из списка" sqref="WXD983068 M65564 KR65564 UN65564 AEJ65564 AOF65564 AYB65564 BHX65564 BRT65564 CBP65564 CLL65564 CVH65564 DFD65564 DOZ65564 DYV65564 EIR65564 ESN65564 FCJ65564 FMF65564 FWB65564 GFX65564 GPT65564 GZP65564 HJL65564 HTH65564 IDD65564 IMZ65564 IWV65564 JGR65564 JQN65564 KAJ65564 KKF65564 KUB65564 LDX65564 LNT65564 LXP65564 MHL65564 MRH65564 NBD65564 NKZ65564 NUV65564 OER65564 OON65564 OYJ65564 PIF65564 PSB65564 QBX65564 QLT65564 QVP65564 RFL65564 RPH65564 RZD65564 SIZ65564 SSV65564 TCR65564 TMN65564 TWJ65564 UGF65564 UQB65564 UZX65564 VJT65564 VTP65564 WDL65564 WNH65564 WXD65564 M131100 KR131100 UN131100 AEJ131100 AOF131100 AYB131100 BHX131100 BRT131100 CBP131100 CLL131100 CVH131100 DFD131100 DOZ131100 DYV131100 EIR131100 ESN131100 FCJ131100 FMF131100 FWB131100 GFX131100 GPT131100 GZP131100 HJL131100 HTH131100 IDD131100 IMZ131100 IWV131100 JGR131100 JQN131100 KAJ131100 KKF131100 KUB131100 LDX131100 LNT131100 LXP131100 MHL131100 MRH131100 NBD131100 NKZ131100 NUV131100 OER131100 OON131100 OYJ131100 PIF131100 PSB131100 QBX131100 QLT131100 QVP131100 RFL131100 RPH131100 RZD131100 SIZ131100 SSV131100 TCR131100 TMN131100 TWJ131100 UGF131100 UQB131100 UZX131100 VJT131100 VTP131100 WDL131100 WNH131100 WXD131100 M196636 KR196636 UN196636 AEJ196636 AOF196636 AYB196636 BHX196636 BRT196636 CBP196636 CLL196636 CVH196636 DFD196636 DOZ196636 DYV196636 EIR196636 ESN196636 FCJ196636 FMF196636 FWB196636 GFX196636 GPT196636 GZP196636 HJL196636 HTH196636 IDD196636 IMZ196636 IWV196636 JGR196636 JQN196636 KAJ196636 KKF196636 KUB196636 LDX196636 LNT196636 LXP196636 MHL196636 MRH196636 NBD196636 NKZ196636 NUV196636 OER196636 OON196636 OYJ196636 PIF196636 PSB196636 QBX196636 QLT196636 QVP196636 RFL196636 RPH196636 RZD196636 SIZ196636 SSV196636 TCR196636 TMN196636 TWJ196636 UGF196636 UQB196636 UZX196636 VJT196636 VTP196636 WDL196636 WNH196636 WXD196636 M262172 KR262172 UN262172 AEJ262172 AOF262172 AYB262172 BHX262172 BRT262172 CBP262172 CLL262172 CVH262172 DFD262172 DOZ262172 DYV262172 EIR262172 ESN262172 FCJ262172 FMF262172 FWB262172 GFX262172 GPT262172 GZP262172 HJL262172 HTH262172 IDD262172 IMZ262172 IWV262172 JGR262172 JQN262172 KAJ262172 KKF262172 KUB262172 LDX262172 LNT262172 LXP262172 MHL262172 MRH262172 NBD262172 NKZ262172 NUV262172 OER262172 OON262172 OYJ262172 PIF262172 PSB262172 QBX262172 QLT262172 QVP262172 RFL262172 RPH262172 RZD262172 SIZ262172 SSV262172 TCR262172 TMN262172 TWJ262172 UGF262172 UQB262172 UZX262172 VJT262172 VTP262172 WDL262172 WNH262172 WXD262172 M327708 KR327708 UN327708 AEJ327708 AOF327708 AYB327708 BHX327708 BRT327708 CBP327708 CLL327708 CVH327708 DFD327708 DOZ327708 DYV327708 EIR327708 ESN327708 FCJ327708 FMF327708 FWB327708 GFX327708 GPT327708 GZP327708 HJL327708 HTH327708 IDD327708 IMZ327708 IWV327708 JGR327708 JQN327708 KAJ327708 KKF327708 KUB327708 LDX327708 LNT327708 LXP327708 MHL327708 MRH327708 NBD327708 NKZ327708 NUV327708 OER327708 OON327708 OYJ327708 PIF327708 PSB327708 QBX327708 QLT327708 QVP327708 RFL327708 RPH327708 RZD327708 SIZ327708 SSV327708 TCR327708 TMN327708 TWJ327708 UGF327708 UQB327708 UZX327708 VJT327708 VTP327708 WDL327708 WNH327708 WXD327708 M393244 KR393244 UN393244 AEJ393244 AOF393244 AYB393244 BHX393244 BRT393244 CBP393244 CLL393244 CVH393244 DFD393244 DOZ393244 DYV393244 EIR393244 ESN393244 FCJ393244 FMF393244 FWB393244 GFX393244 GPT393244 GZP393244 HJL393244 HTH393244 IDD393244 IMZ393244 IWV393244 JGR393244 JQN393244 KAJ393244 KKF393244 KUB393244 LDX393244 LNT393244 LXP393244 MHL393244 MRH393244 NBD393244 NKZ393244 NUV393244 OER393244 OON393244 OYJ393244 PIF393244 PSB393244 QBX393244 QLT393244 QVP393244 RFL393244 RPH393244 RZD393244 SIZ393244 SSV393244 TCR393244 TMN393244 TWJ393244 UGF393244 UQB393244 UZX393244 VJT393244 VTP393244 WDL393244 WNH393244 WXD393244 M458780 KR458780 UN458780 AEJ458780 AOF458780 AYB458780 BHX458780 BRT458780 CBP458780 CLL458780 CVH458780 DFD458780 DOZ458780 DYV458780 EIR458780 ESN458780 FCJ458780 FMF458780 FWB458780 GFX458780 GPT458780 GZP458780 HJL458780 HTH458780 IDD458780 IMZ458780 IWV458780 JGR458780 JQN458780 KAJ458780 KKF458780 KUB458780 LDX458780 LNT458780 LXP458780 MHL458780 MRH458780 NBD458780 NKZ458780 NUV458780 OER458780 OON458780 OYJ458780 PIF458780 PSB458780 QBX458780 QLT458780 QVP458780 RFL458780 RPH458780 RZD458780 SIZ458780 SSV458780 TCR458780 TMN458780 TWJ458780 UGF458780 UQB458780 UZX458780 VJT458780 VTP458780 WDL458780 WNH458780 WXD458780 M524316 KR524316 UN524316 AEJ524316 AOF524316 AYB524316 BHX524316 BRT524316 CBP524316 CLL524316 CVH524316 DFD524316 DOZ524316 DYV524316 EIR524316 ESN524316 FCJ524316 FMF524316 FWB524316 GFX524316 GPT524316 GZP524316 HJL524316 HTH524316 IDD524316 IMZ524316 IWV524316 JGR524316 JQN524316 KAJ524316 KKF524316 KUB524316 LDX524316 LNT524316 LXP524316 MHL524316 MRH524316 NBD524316 NKZ524316 NUV524316 OER524316 OON524316 OYJ524316 PIF524316 PSB524316 QBX524316 QLT524316 QVP524316 RFL524316 RPH524316 RZD524316 SIZ524316 SSV524316 TCR524316 TMN524316 TWJ524316 UGF524316 UQB524316 UZX524316 VJT524316 VTP524316 WDL524316 WNH524316 WXD524316 M589852 KR589852 UN589852 AEJ589852 AOF589852 AYB589852 BHX589852 BRT589852 CBP589852 CLL589852 CVH589852 DFD589852 DOZ589852 DYV589852 EIR589852 ESN589852 FCJ589852 FMF589852 FWB589852 GFX589852 GPT589852 GZP589852 HJL589852 HTH589852 IDD589852 IMZ589852 IWV589852 JGR589852 JQN589852 KAJ589852 KKF589852 KUB589852 LDX589852 LNT589852 LXP589852 MHL589852 MRH589852 NBD589852 NKZ589852 NUV589852 OER589852 OON589852 OYJ589852 PIF589852 PSB589852 QBX589852 QLT589852 QVP589852 RFL589852 RPH589852 RZD589852 SIZ589852 SSV589852 TCR589852 TMN589852 TWJ589852 UGF589852 UQB589852 UZX589852 VJT589852 VTP589852 WDL589852 WNH589852 WXD589852 M655388 KR655388 UN655388 AEJ655388 AOF655388 AYB655388 BHX655388 BRT655388 CBP655388 CLL655388 CVH655388 DFD655388 DOZ655388 DYV655388 EIR655388 ESN655388 FCJ655388 FMF655388 FWB655388 GFX655388 GPT655388 GZP655388 HJL655388 HTH655388 IDD655388 IMZ655388 IWV655388 JGR655388 JQN655388 KAJ655388 KKF655388 KUB655388 LDX655388 LNT655388 LXP655388 MHL655388 MRH655388 NBD655388 NKZ655388 NUV655388 OER655388 OON655388 OYJ655388 PIF655388 PSB655388 QBX655388 QLT655388 QVP655388 RFL655388 RPH655388 RZD655388 SIZ655388 SSV655388 TCR655388 TMN655388 TWJ655388 UGF655388 UQB655388 UZX655388 VJT655388 VTP655388 WDL655388 WNH655388 WXD655388 M720924 KR720924 UN720924 AEJ720924 AOF720924 AYB720924 BHX720924 BRT720924 CBP720924 CLL720924 CVH720924 DFD720924 DOZ720924 DYV720924 EIR720924 ESN720924 FCJ720924 FMF720924 FWB720924 GFX720924 GPT720924 GZP720924 HJL720924 HTH720924 IDD720924 IMZ720924 IWV720924 JGR720924 JQN720924 KAJ720924 KKF720924 KUB720924 LDX720924 LNT720924 LXP720924 MHL720924 MRH720924 NBD720924 NKZ720924 NUV720924 OER720924 OON720924 OYJ720924 PIF720924 PSB720924 QBX720924 QLT720924 QVP720924 RFL720924 RPH720924 RZD720924 SIZ720924 SSV720924 TCR720924 TMN720924 TWJ720924 UGF720924 UQB720924 UZX720924 VJT720924 VTP720924 WDL720924 WNH720924 WXD720924 M786460 KR786460 UN786460 AEJ786460 AOF786460 AYB786460 BHX786460 BRT786460 CBP786460 CLL786460 CVH786460 DFD786460 DOZ786460 DYV786460 EIR786460 ESN786460 FCJ786460 FMF786460 FWB786460 GFX786460 GPT786460 GZP786460 HJL786460 HTH786460 IDD786460 IMZ786460 IWV786460 JGR786460 JQN786460 KAJ786460 KKF786460 KUB786460 LDX786460 LNT786460 LXP786460 MHL786460 MRH786460 NBD786460 NKZ786460 NUV786460 OER786460 OON786460 OYJ786460 PIF786460 PSB786460 QBX786460 QLT786460 QVP786460 RFL786460 RPH786460 RZD786460 SIZ786460 SSV786460 TCR786460 TMN786460 TWJ786460 UGF786460 UQB786460 UZX786460 VJT786460 VTP786460 WDL786460 WNH786460 WXD786460 M851996 KR851996 UN851996 AEJ851996 AOF851996 AYB851996 BHX851996 BRT851996 CBP851996 CLL851996 CVH851996 DFD851996 DOZ851996 DYV851996 EIR851996 ESN851996 FCJ851996 FMF851996 FWB851996 GFX851996 GPT851996 GZP851996 HJL851996 HTH851996 IDD851996 IMZ851996 IWV851996 JGR851996 JQN851996 KAJ851996 KKF851996 KUB851996 LDX851996 LNT851996 LXP851996 MHL851996 MRH851996 NBD851996 NKZ851996 NUV851996 OER851996 OON851996 OYJ851996 PIF851996 PSB851996 QBX851996 QLT851996 QVP851996 RFL851996 RPH851996 RZD851996 SIZ851996 SSV851996 TCR851996 TMN851996 TWJ851996 UGF851996 UQB851996 UZX851996 VJT851996 VTP851996 WDL851996 WNH851996 WXD851996 M917532 KR917532 UN917532 AEJ917532 AOF917532 AYB917532 BHX917532 BRT917532 CBP917532 CLL917532 CVH917532 DFD917532 DOZ917532 DYV917532 EIR917532 ESN917532 FCJ917532 FMF917532 FWB917532 GFX917532 GPT917532 GZP917532 HJL917532 HTH917532 IDD917532 IMZ917532 IWV917532 JGR917532 JQN917532 KAJ917532 KKF917532 KUB917532 LDX917532 LNT917532 LXP917532 MHL917532 MRH917532 NBD917532 NKZ917532 NUV917532 OER917532 OON917532 OYJ917532 PIF917532 PSB917532 QBX917532 QLT917532 QVP917532 RFL917532 RPH917532 RZD917532 SIZ917532 SSV917532 TCR917532 TMN917532 TWJ917532 UGF917532 UQB917532 UZX917532 VJT917532 VTP917532 WDL917532 WNH917532 WXD917532 M983068 KR983068 UN983068 AEJ983068 AOF983068 AYB983068 BHX983068 BRT983068 CBP983068 CLL983068 CVH983068 DFD983068 DOZ983068 DYV983068 EIR983068 ESN983068 FCJ983068 FMF983068 FWB983068 GFX983068 GPT983068 GZP983068 HJL983068 HTH983068 IDD983068 IMZ983068 IWV983068 JGR983068 JQN983068 KAJ983068 KKF983068 KUB983068 LDX983068 LNT983068 LXP983068 MHL983068 MRH983068 NBD983068 NKZ983068 NUV983068 OER983068 OON983068 OYJ983068 PIF983068 PSB983068 QBX983068 QLT983068 QVP983068 RFL983068 RPH983068 RZD983068 SIZ983068 SSV983068 TCR983068 TMN983068 TWJ983068 UGF983068 UQB983068 UZX983068 VJT983068 VTP983068 WDL983068 WNH983068 VJT24 UZX24 UQB24 UGF24 TWJ24 TMN24 TCR24 SSV24 SIZ24 RZD24 RPH24 RFL24 QVP24 QLT24 QBX24 PSB24 PIF24 OYJ24 OON24 OER24 NUV24 NKZ24 NBD24 MRH24 MHL24 LXP24 LNT24 LDX24 KUB24 KKF24 KAJ24 JQN24 JGR24 IWV24 IMZ24 IDD24 HTH24 HJL24 GZP24 GPT24 GFX24 FWB24 FMF24 FCJ24 ESN24 EIR24 DYV24 DOZ24 DFD24 CVH24 CLL24 CBP24 BRT24 BHX24 AYB24 AOF24 AEJ24 UN24 KR24 M24 WXD24 WNH24 WDL24 VTP24 AEJ28 AOF28 AYB28 M28 WXD28 WNH28 WDL28 VTP28 VJT28 UZX28 UQB28 UGF28 TWJ28 TMN28 TCR28 SSV28 SIZ28 RZD28 RPH28 RFL28 QVP28 QLT28 QBX28 PSB28 PIF28 OYJ28 OON28 OER28 NUV28 NKZ28 NBD28 MRH28 MHL28 LXP28 LNT28 LDX28 KUB28 KKF28 KAJ28 JQN28 JGR28 IWV28 IMZ28 IDD28 HTH28 HJL28 GZP28 GPT28 GFX28 FWB28 FMF28 FCJ28 ESN28 EIR28 DYV28 DOZ28 DFD28 CVH28 CLL28 CBP28 BRT28 BHX28 KR28 UN28 KR32 UN32 AEJ32 AOF32 AYB32 M32 WXD32 WNH32 WDL32 VTP32 VJT32 UZX32 UQB32 UGF32 TWJ32 TMN32 TCR32 SSV32 SIZ32 RZD32 RPH32 RFL32 QVP32 QLT32 QBX32 PSB32 PIF32 OYJ32 OON32 OER32 NUV32 NKZ32 NBD32 MRH32 MHL32 LXP32 LNT32 LDX32 KUB32 KKF32 KAJ32 JQN32 JGR32 IWV32 IMZ32 IDD32 HTH32 HJL32 GZP32 GPT32 GFX32 FWB32 FMF32 FCJ32 ESN32 EIR32 DYV32 DOZ32 DFD32 CVH32 CLL32 CBP32 BRT32 BHX32">
      <formula1>kind_of_heat_transfer</formula1>
    </dataValidation>
    <dataValidation type="list" allowBlank="1" showInputMessage="1" errorTitle="Ошибка" error="Выберите значение из списка" prompt="Выберите значение из списка" sqref="KT23:LA23 UP23:UW23 AEL23:AES23 AOH23:AOO23 AYD23:AYK23 BHZ23:BIG23 BRV23:BSC23 CBR23:CBY23 CLN23:CLU23 CVJ23:CVQ23 DFF23:DFM23 DPB23:DPI23 DYX23:DZE23 EIT23:EJA23 ESP23:ESW23 FCL23:FCS23 FMH23:FMO23 FWD23:FWK23 GFZ23:GGG23 GPV23:GQC23 GZR23:GZY23 HJN23:HJU23 HTJ23:HTQ23 IDF23:IDM23 INB23:INI23 IWX23:IXE23 JGT23:JHA23 JQP23:JQW23 KAL23:KAS23 KKH23:KKO23 KUD23:KUK23 LDZ23:LEG23 LNV23:LOC23 LXR23:LXY23 MHN23:MHU23 MRJ23:MRQ23 NBF23:NBM23 NLB23:NLI23 NUX23:NVE23 OET23:OFA23 OOP23:OOW23 OYL23:OYS23 PIH23:PIO23 PSD23:PSK23 QBZ23:QCG23 QLV23:QMC23 QVR23:QVY23 RFN23:RFU23 RPJ23:RPQ23 RZF23:RZM23 SJB23:SJI23 SSX23:STE23 TCT23:TDA23 TMP23:TMW23 TWL23:TWS23 UGH23:UGO23 UQD23:UQK23 UZZ23:VAG23 VJV23:VKC23 VTR23:VTY23 WDN23:WDU23 WNJ23:WNQ23 WXF23:WXM23 KT65563:LA65563 UP65563:UW65563 AEL65563:AES65563 AOH65563:AOO65563 AYD65563:AYK65563 BHZ65563:BIG65563 BRV65563:BSC65563 CBR65563:CBY65563 CLN65563:CLU65563 CVJ65563:CVQ65563 DFF65563:DFM65563 DPB65563:DPI65563 DYX65563:DZE65563 EIT65563:EJA65563 ESP65563:ESW65563 FCL65563:FCS65563 FMH65563:FMO65563 FWD65563:FWK65563 GFZ65563:GGG65563 GPV65563:GQC65563 GZR65563:GZY65563 HJN65563:HJU65563 HTJ65563:HTQ65563 IDF65563:IDM65563 INB65563:INI65563 IWX65563:IXE65563 JGT65563:JHA65563 JQP65563:JQW65563 KAL65563:KAS65563 KKH65563:KKO65563 KUD65563:KUK65563 LDZ65563:LEG65563 LNV65563:LOC65563 LXR65563:LXY65563 MHN65563:MHU65563 MRJ65563:MRQ65563 NBF65563:NBM65563 NLB65563:NLI65563 NUX65563:NVE65563 OET65563:OFA65563 OOP65563:OOW65563 OYL65563:OYS65563 PIH65563:PIO65563 PSD65563:PSK65563 QBZ65563:QCG65563 QLV65563:QMC65563 QVR65563:QVY65563 RFN65563:RFU65563 RPJ65563:RPQ65563 RZF65563:RZM65563 SJB65563:SJI65563 SSX65563:STE65563 TCT65563:TDA65563 TMP65563:TMW65563 TWL65563:TWS65563 UGH65563:UGO65563 UQD65563:UQK65563 UZZ65563:VAG65563 VJV65563:VKC65563 VTR65563:VTY65563 WDN65563:WDU65563 WNJ65563:WNQ65563 WXF65563:WXM65563 KT131099:LA131099 UP131099:UW131099 AEL131099:AES131099 AOH131099:AOO131099 AYD131099:AYK131099 BHZ131099:BIG131099 BRV131099:BSC131099 CBR131099:CBY131099 CLN131099:CLU131099 CVJ131099:CVQ131099 DFF131099:DFM131099 DPB131099:DPI131099 DYX131099:DZE131099 EIT131099:EJA131099 ESP131099:ESW131099 FCL131099:FCS131099 FMH131099:FMO131099 FWD131099:FWK131099 GFZ131099:GGG131099 GPV131099:GQC131099 GZR131099:GZY131099 HJN131099:HJU131099 HTJ131099:HTQ131099 IDF131099:IDM131099 INB131099:INI131099 IWX131099:IXE131099 JGT131099:JHA131099 JQP131099:JQW131099 KAL131099:KAS131099 KKH131099:KKO131099 KUD131099:KUK131099 LDZ131099:LEG131099 LNV131099:LOC131099 LXR131099:LXY131099 MHN131099:MHU131099 MRJ131099:MRQ131099 NBF131099:NBM131099 NLB131099:NLI131099 NUX131099:NVE131099 OET131099:OFA131099 OOP131099:OOW131099 OYL131099:OYS131099 PIH131099:PIO131099 PSD131099:PSK131099 QBZ131099:QCG131099 QLV131099:QMC131099 QVR131099:QVY131099 RFN131099:RFU131099 RPJ131099:RPQ131099 RZF131099:RZM131099 SJB131099:SJI131099 SSX131099:STE131099 TCT131099:TDA131099 TMP131099:TMW131099 TWL131099:TWS131099 UGH131099:UGO131099 UQD131099:UQK131099 UZZ131099:VAG131099 VJV131099:VKC131099 VTR131099:VTY131099 WDN131099:WDU131099 WNJ131099:WNQ131099 WXF131099:WXM131099 KT196635:LA196635 UP196635:UW196635 AEL196635:AES196635 AOH196635:AOO196635 AYD196635:AYK196635 BHZ196635:BIG196635 BRV196635:BSC196635 CBR196635:CBY196635 CLN196635:CLU196635 CVJ196635:CVQ196635 DFF196635:DFM196635 DPB196635:DPI196635 DYX196635:DZE196635 EIT196635:EJA196635 ESP196635:ESW196635 FCL196635:FCS196635 FMH196635:FMO196635 FWD196635:FWK196635 GFZ196635:GGG196635 GPV196635:GQC196635 GZR196635:GZY196635 HJN196635:HJU196635 HTJ196635:HTQ196635 IDF196635:IDM196635 INB196635:INI196635 IWX196635:IXE196635 JGT196635:JHA196635 JQP196635:JQW196635 KAL196635:KAS196635 KKH196635:KKO196635 KUD196635:KUK196635 LDZ196635:LEG196635 LNV196635:LOC196635 LXR196635:LXY196635 MHN196635:MHU196635 MRJ196635:MRQ196635 NBF196635:NBM196635 NLB196635:NLI196635 NUX196635:NVE196635 OET196635:OFA196635 OOP196635:OOW196635 OYL196635:OYS196635 PIH196635:PIO196635 PSD196635:PSK196635 QBZ196635:QCG196635 QLV196635:QMC196635 QVR196635:QVY196635 RFN196635:RFU196635 RPJ196635:RPQ196635 RZF196635:RZM196635 SJB196635:SJI196635 SSX196635:STE196635 TCT196635:TDA196635 TMP196635:TMW196635 TWL196635:TWS196635 UGH196635:UGO196635 UQD196635:UQK196635 UZZ196635:VAG196635 VJV196635:VKC196635 VTR196635:VTY196635 WDN196635:WDU196635 WNJ196635:WNQ196635 WXF196635:WXM196635 KT262171:LA262171 UP262171:UW262171 AEL262171:AES262171 AOH262171:AOO262171 AYD262171:AYK262171 BHZ262171:BIG262171 BRV262171:BSC262171 CBR262171:CBY262171 CLN262171:CLU262171 CVJ262171:CVQ262171 DFF262171:DFM262171 DPB262171:DPI262171 DYX262171:DZE262171 EIT262171:EJA262171 ESP262171:ESW262171 FCL262171:FCS262171 FMH262171:FMO262171 FWD262171:FWK262171 GFZ262171:GGG262171 GPV262171:GQC262171 GZR262171:GZY262171 HJN262171:HJU262171 HTJ262171:HTQ262171 IDF262171:IDM262171 INB262171:INI262171 IWX262171:IXE262171 JGT262171:JHA262171 JQP262171:JQW262171 KAL262171:KAS262171 KKH262171:KKO262171 KUD262171:KUK262171 LDZ262171:LEG262171 LNV262171:LOC262171 LXR262171:LXY262171 MHN262171:MHU262171 MRJ262171:MRQ262171 NBF262171:NBM262171 NLB262171:NLI262171 NUX262171:NVE262171 OET262171:OFA262171 OOP262171:OOW262171 OYL262171:OYS262171 PIH262171:PIO262171 PSD262171:PSK262171 QBZ262171:QCG262171 QLV262171:QMC262171 QVR262171:QVY262171 RFN262171:RFU262171 RPJ262171:RPQ262171 RZF262171:RZM262171 SJB262171:SJI262171 SSX262171:STE262171 TCT262171:TDA262171 TMP262171:TMW262171 TWL262171:TWS262171 UGH262171:UGO262171 UQD262171:UQK262171 UZZ262171:VAG262171 VJV262171:VKC262171 VTR262171:VTY262171 WDN262171:WDU262171 WNJ262171:WNQ262171 WXF262171:WXM262171 KT327707:LA327707 UP327707:UW327707 AEL327707:AES327707 AOH327707:AOO327707 AYD327707:AYK327707 BHZ327707:BIG327707 BRV327707:BSC327707 CBR327707:CBY327707 CLN327707:CLU327707 CVJ327707:CVQ327707 DFF327707:DFM327707 DPB327707:DPI327707 DYX327707:DZE327707 EIT327707:EJA327707 ESP327707:ESW327707 FCL327707:FCS327707 FMH327707:FMO327707 FWD327707:FWK327707 GFZ327707:GGG327707 GPV327707:GQC327707 GZR327707:GZY327707 HJN327707:HJU327707 HTJ327707:HTQ327707 IDF327707:IDM327707 INB327707:INI327707 IWX327707:IXE327707 JGT327707:JHA327707 JQP327707:JQW327707 KAL327707:KAS327707 KKH327707:KKO327707 KUD327707:KUK327707 LDZ327707:LEG327707 LNV327707:LOC327707 LXR327707:LXY327707 MHN327707:MHU327707 MRJ327707:MRQ327707 NBF327707:NBM327707 NLB327707:NLI327707 NUX327707:NVE327707 OET327707:OFA327707 OOP327707:OOW327707 OYL327707:OYS327707 PIH327707:PIO327707 PSD327707:PSK327707 QBZ327707:QCG327707 QLV327707:QMC327707 QVR327707:QVY327707 RFN327707:RFU327707 RPJ327707:RPQ327707 RZF327707:RZM327707 SJB327707:SJI327707 SSX327707:STE327707 TCT327707:TDA327707 TMP327707:TMW327707 TWL327707:TWS327707 UGH327707:UGO327707 UQD327707:UQK327707 UZZ327707:VAG327707 VJV327707:VKC327707 VTR327707:VTY327707 WDN327707:WDU327707 WNJ327707:WNQ327707 WXF327707:WXM327707 KT393243:LA393243 UP393243:UW393243 AEL393243:AES393243 AOH393243:AOO393243 AYD393243:AYK393243 BHZ393243:BIG393243 BRV393243:BSC393243 CBR393243:CBY393243 CLN393243:CLU393243 CVJ393243:CVQ393243 DFF393243:DFM393243 DPB393243:DPI393243 DYX393243:DZE393243 EIT393243:EJA393243 ESP393243:ESW393243 FCL393243:FCS393243 FMH393243:FMO393243 FWD393243:FWK393243 GFZ393243:GGG393243 GPV393243:GQC393243 GZR393243:GZY393243 HJN393243:HJU393243 HTJ393243:HTQ393243 IDF393243:IDM393243 INB393243:INI393243 IWX393243:IXE393243 JGT393243:JHA393243 JQP393243:JQW393243 KAL393243:KAS393243 KKH393243:KKO393243 KUD393243:KUK393243 LDZ393243:LEG393243 LNV393243:LOC393243 LXR393243:LXY393243 MHN393243:MHU393243 MRJ393243:MRQ393243 NBF393243:NBM393243 NLB393243:NLI393243 NUX393243:NVE393243 OET393243:OFA393243 OOP393243:OOW393243 OYL393243:OYS393243 PIH393243:PIO393243 PSD393243:PSK393243 QBZ393243:QCG393243 QLV393243:QMC393243 QVR393243:QVY393243 RFN393243:RFU393243 RPJ393243:RPQ393243 RZF393243:RZM393243 SJB393243:SJI393243 SSX393243:STE393243 TCT393243:TDA393243 TMP393243:TMW393243 TWL393243:TWS393243 UGH393243:UGO393243 UQD393243:UQK393243 UZZ393243:VAG393243 VJV393243:VKC393243 VTR393243:VTY393243 WDN393243:WDU393243 WNJ393243:WNQ393243 WXF393243:WXM393243 KT458779:LA458779 UP458779:UW458779 AEL458779:AES458779 AOH458779:AOO458779 AYD458779:AYK458779 BHZ458779:BIG458779 BRV458779:BSC458779 CBR458779:CBY458779 CLN458779:CLU458779 CVJ458779:CVQ458779 DFF458779:DFM458779 DPB458779:DPI458779 DYX458779:DZE458779 EIT458779:EJA458779 ESP458779:ESW458779 FCL458779:FCS458779 FMH458779:FMO458779 FWD458779:FWK458779 GFZ458779:GGG458779 GPV458779:GQC458779 GZR458779:GZY458779 HJN458779:HJU458779 HTJ458779:HTQ458779 IDF458779:IDM458779 INB458779:INI458779 IWX458779:IXE458779 JGT458779:JHA458779 JQP458779:JQW458779 KAL458779:KAS458779 KKH458779:KKO458779 KUD458779:KUK458779 LDZ458779:LEG458779 LNV458779:LOC458779 LXR458779:LXY458779 MHN458779:MHU458779 MRJ458779:MRQ458779 NBF458779:NBM458779 NLB458779:NLI458779 NUX458779:NVE458779 OET458779:OFA458779 OOP458779:OOW458779 OYL458779:OYS458779 PIH458779:PIO458779 PSD458779:PSK458779 QBZ458779:QCG458779 QLV458779:QMC458779 QVR458779:QVY458779 RFN458779:RFU458779 RPJ458779:RPQ458779 RZF458779:RZM458779 SJB458779:SJI458779 SSX458779:STE458779 TCT458779:TDA458779 TMP458779:TMW458779 TWL458779:TWS458779 UGH458779:UGO458779 UQD458779:UQK458779 UZZ458779:VAG458779 VJV458779:VKC458779 VTR458779:VTY458779 WDN458779:WDU458779 WNJ458779:WNQ458779 WXF458779:WXM458779 KT524315:LA524315 UP524315:UW524315 AEL524315:AES524315 AOH524315:AOO524315 AYD524315:AYK524315 BHZ524315:BIG524315 BRV524315:BSC524315 CBR524315:CBY524315 CLN524315:CLU524315 CVJ524315:CVQ524315 DFF524315:DFM524315 DPB524315:DPI524315 DYX524315:DZE524315 EIT524315:EJA524315 ESP524315:ESW524315 FCL524315:FCS524315 FMH524315:FMO524315 FWD524315:FWK524315 GFZ524315:GGG524315 GPV524315:GQC524315 GZR524315:GZY524315 HJN524315:HJU524315 HTJ524315:HTQ524315 IDF524315:IDM524315 INB524315:INI524315 IWX524315:IXE524315 JGT524315:JHA524315 JQP524315:JQW524315 KAL524315:KAS524315 KKH524315:KKO524315 KUD524315:KUK524315 LDZ524315:LEG524315 LNV524315:LOC524315 LXR524315:LXY524315 MHN524315:MHU524315 MRJ524315:MRQ524315 NBF524315:NBM524315 NLB524315:NLI524315 NUX524315:NVE524315 OET524315:OFA524315 OOP524315:OOW524315 OYL524315:OYS524315 PIH524315:PIO524315 PSD524315:PSK524315 QBZ524315:QCG524315 QLV524315:QMC524315 QVR524315:QVY524315 RFN524315:RFU524315 RPJ524315:RPQ524315 RZF524315:RZM524315 SJB524315:SJI524315 SSX524315:STE524315 TCT524315:TDA524315 TMP524315:TMW524315 TWL524315:TWS524315 UGH524315:UGO524315 UQD524315:UQK524315 UZZ524315:VAG524315 VJV524315:VKC524315 VTR524315:VTY524315 WDN524315:WDU524315 WNJ524315:WNQ524315 WXF524315:WXM524315 KT589851:LA589851 UP589851:UW589851 AEL589851:AES589851 AOH589851:AOO589851 AYD589851:AYK589851 BHZ589851:BIG589851 BRV589851:BSC589851 CBR589851:CBY589851 CLN589851:CLU589851 CVJ589851:CVQ589851 DFF589851:DFM589851 DPB589851:DPI589851 DYX589851:DZE589851 EIT589851:EJA589851 ESP589851:ESW589851 FCL589851:FCS589851 FMH589851:FMO589851 FWD589851:FWK589851 GFZ589851:GGG589851 GPV589851:GQC589851 GZR589851:GZY589851 HJN589851:HJU589851 HTJ589851:HTQ589851 IDF589851:IDM589851 INB589851:INI589851 IWX589851:IXE589851 JGT589851:JHA589851 JQP589851:JQW589851 KAL589851:KAS589851 KKH589851:KKO589851 KUD589851:KUK589851 LDZ589851:LEG589851 LNV589851:LOC589851 LXR589851:LXY589851 MHN589851:MHU589851 MRJ589851:MRQ589851 NBF589851:NBM589851 NLB589851:NLI589851 NUX589851:NVE589851 OET589851:OFA589851 OOP589851:OOW589851 OYL589851:OYS589851 PIH589851:PIO589851 PSD589851:PSK589851 QBZ589851:QCG589851 QLV589851:QMC589851 QVR589851:QVY589851 RFN589851:RFU589851 RPJ589851:RPQ589851 RZF589851:RZM589851 SJB589851:SJI589851 SSX589851:STE589851 TCT589851:TDA589851 TMP589851:TMW589851 TWL589851:TWS589851 UGH589851:UGO589851 UQD589851:UQK589851 UZZ589851:VAG589851 VJV589851:VKC589851 VTR589851:VTY589851 WDN589851:WDU589851 WNJ589851:WNQ589851 WXF589851:WXM589851 KT655387:LA655387 UP655387:UW655387 AEL655387:AES655387 AOH655387:AOO655387 AYD655387:AYK655387 BHZ655387:BIG655387 BRV655387:BSC655387 CBR655387:CBY655387 CLN655387:CLU655387 CVJ655387:CVQ655387 DFF655387:DFM655387 DPB655387:DPI655387 DYX655387:DZE655387 EIT655387:EJA655387 ESP655387:ESW655387 FCL655387:FCS655387 FMH655387:FMO655387 FWD655387:FWK655387 GFZ655387:GGG655387 GPV655387:GQC655387 GZR655387:GZY655387 HJN655387:HJU655387 HTJ655387:HTQ655387 IDF655387:IDM655387 INB655387:INI655387 IWX655387:IXE655387 JGT655387:JHA655387 JQP655387:JQW655387 KAL655387:KAS655387 KKH655387:KKO655387 KUD655387:KUK655387 LDZ655387:LEG655387 LNV655387:LOC655387 LXR655387:LXY655387 MHN655387:MHU655387 MRJ655387:MRQ655387 NBF655387:NBM655387 NLB655387:NLI655387 NUX655387:NVE655387 OET655387:OFA655387 OOP655387:OOW655387 OYL655387:OYS655387 PIH655387:PIO655387 PSD655387:PSK655387 QBZ655387:QCG655387 QLV655387:QMC655387 QVR655387:QVY655387 RFN655387:RFU655387 RPJ655387:RPQ655387 RZF655387:RZM655387 SJB655387:SJI655387 SSX655387:STE655387 TCT655387:TDA655387 TMP655387:TMW655387 TWL655387:TWS655387 UGH655387:UGO655387 UQD655387:UQK655387 UZZ655387:VAG655387 VJV655387:VKC655387 VTR655387:VTY655387 WDN655387:WDU655387 WNJ655387:WNQ655387 WXF655387:WXM655387 KT720923:LA720923 UP720923:UW720923 AEL720923:AES720923 AOH720923:AOO720923 AYD720923:AYK720923 BHZ720923:BIG720923 BRV720923:BSC720923 CBR720923:CBY720923 CLN720923:CLU720923 CVJ720923:CVQ720923 DFF720923:DFM720923 DPB720923:DPI720923 DYX720923:DZE720923 EIT720923:EJA720923 ESP720923:ESW720923 FCL720923:FCS720923 FMH720923:FMO720923 FWD720923:FWK720923 GFZ720923:GGG720923 GPV720923:GQC720923 GZR720923:GZY720923 HJN720923:HJU720923 HTJ720923:HTQ720923 IDF720923:IDM720923 INB720923:INI720923 IWX720923:IXE720923 JGT720923:JHA720923 JQP720923:JQW720923 KAL720923:KAS720923 KKH720923:KKO720923 KUD720923:KUK720923 LDZ720923:LEG720923 LNV720923:LOC720923 LXR720923:LXY720923 MHN720923:MHU720923 MRJ720923:MRQ720923 NBF720923:NBM720923 NLB720923:NLI720923 NUX720923:NVE720923 OET720923:OFA720923 OOP720923:OOW720923 OYL720923:OYS720923 PIH720923:PIO720923 PSD720923:PSK720923 QBZ720923:QCG720923 QLV720923:QMC720923 QVR720923:QVY720923 RFN720923:RFU720923 RPJ720923:RPQ720923 RZF720923:RZM720923 SJB720923:SJI720923 SSX720923:STE720923 TCT720923:TDA720923 TMP720923:TMW720923 TWL720923:TWS720923 UGH720923:UGO720923 UQD720923:UQK720923 UZZ720923:VAG720923 VJV720923:VKC720923 VTR720923:VTY720923 WDN720923:WDU720923 WNJ720923:WNQ720923 WXF720923:WXM720923 KT786459:LA786459 UP786459:UW786459 AEL786459:AES786459 AOH786459:AOO786459 AYD786459:AYK786459 BHZ786459:BIG786459 BRV786459:BSC786459 CBR786459:CBY786459 CLN786459:CLU786459 CVJ786459:CVQ786459 DFF786459:DFM786459 DPB786459:DPI786459 DYX786459:DZE786459 EIT786459:EJA786459 ESP786459:ESW786459 FCL786459:FCS786459 FMH786459:FMO786459 FWD786459:FWK786459 GFZ786459:GGG786459 GPV786459:GQC786459 GZR786459:GZY786459 HJN786459:HJU786459 HTJ786459:HTQ786459 IDF786459:IDM786459 INB786459:INI786459 IWX786459:IXE786459 JGT786459:JHA786459 JQP786459:JQW786459 KAL786459:KAS786459 KKH786459:KKO786459 KUD786459:KUK786459 LDZ786459:LEG786459 LNV786459:LOC786459 LXR786459:LXY786459 MHN786459:MHU786459 MRJ786459:MRQ786459 NBF786459:NBM786459 NLB786459:NLI786459 NUX786459:NVE786459 OET786459:OFA786459 OOP786459:OOW786459 OYL786459:OYS786459 PIH786459:PIO786459 PSD786459:PSK786459 QBZ786459:QCG786459 QLV786459:QMC786459 QVR786459:QVY786459 RFN786459:RFU786459 RPJ786459:RPQ786459 RZF786459:RZM786459 SJB786459:SJI786459 SSX786459:STE786459 TCT786459:TDA786459 TMP786459:TMW786459 TWL786459:TWS786459 UGH786459:UGO786459 UQD786459:UQK786459 UZZ786459:VAG786459 VJV786459:VKC786459 VTR786459:VTY786459 WDN786459:WDU786459 WNJ786459:WNQ786459 WXF786459:WXM786459 KT851995:LA851995 UP851995:UW851995 AEL851995:AES851995 AOH851995:AOO851995 AYD851995:AYK851995 BHZ851995:BIG851995 BRV851995:BSC851995 CBR851995:CBY851995 CLN851995:CLU851995 CVJ851995:CVQ851995 DFF851995:DFM851995 DPB851995:DPI851995 DYX851995:DZE851995 EIT851995:EJA851995 ESP851995:ESW851995 FCL851995:FCS851995 FMH851995:FMO851995 FWD851995:FWK851995 GFZ851995:GGG851995 GPV851995:GQC851995 GZR851995:GZY851995 HJN851995:HJU851995 HTJ851995:HTQ851995 IDF851995:IDM851995 INB851995:INI851995 IWX851995:IXE851995 JGT851995:JHA851995 JQP851995:JQW851995 KAL851995:KAS851995 KKH851995:KKO851995 KUD851995:KUK851995 LDZ851995:LEG851995 LNV851995:LOC851995 LXR851995:LXY851995 MHN851995:MHU851995 MRJ851995:MRQ851995 NBF851995:NBM851995 NLB851995:NLI851995 NUX851995:NVE851995 OET851995:OFA851995 OOP851995:OOW851995 OYL851995:OYS851995 PIH851995:PIO851995 PSD851995:PSK851995 QBZ851995:QCG851995 QLV851995:QMC851995 QVR851995:QVY851995 RFN851995:RFU851995 RPJ851995:RPQ851995 RZF851995:RZM851995 SJB851995:SJI851995 SSX851995:STE851995 TCT851995:TDA851995 TMP851995:TMW851995 TWL851995:TWS851995 UGH851995:UGO851995 UQD851995:UQK851995 UZZ851995:VAG851995 VJV851995:VKC851995 VTR851995:VTY851995 WDN851995:WDU851995 WNJ851995:WNQ851995 WXF851995:WXM851995 KT917531:LA917531 UP917531:UW917531 AEL917531:AES917531 AOH917531:AOO917531 AYD917531:AYK917531 BHZ917531:BIG917531 BRV917531:BSC917531 CBR917531:CBY917531 CLN917531:CLU917531 CVJ917531:CVQ917531 DFF917531:DFM917531 DPB917531:DPI917531 DYX917531:DZE917531 EIT917531:EJA917531 ESP917531:ESW917531 FCL917531:FCS917531 FMH917531:FMO917531 FWD917531:FWK917531 GFZ917531:GGG917531 GPV917531:GQC917531 GZR917531:GZY917531 HJN917531:HJU917531 HTJ917531:HTQ917531 IDF917531:IDM917531 INB917531:INI917531 IWX917531:IXE917531 JGT917531:JHA917531 JQP917531:JQW917531 KAL917531:KAS917531 KKH917531:KKO917531 KUD917531:KUK917531 LDZ917531:LEG917531 LNV917531:LOC917531 LXR917531:LXY917531 MHN917531:MHU917531 MRJ917531:MRQ917531 NBF917531:NBM917531 NLB917531:NLI917531 NUX917531:NVE917531 OET917531:OFA917531 OOP917531:OOW917531 OYL917531:OYS917531 PIH917531:PIO917531 PSD917531:PSK917531 QBZ917531:QCG917531 QLV917531:QMC917531 QVR917531:QVY917531 RFN917531:RFU917531 RPJ917531:RPQ917531 RZF917531:RZM917531 SJB917531:SJI917531 SSX917531:STE917531 TCT917531:TDA917531 TMP917531:TMW917531 TWL917531:TWS917531 UGH917531:UGO917531 UQD917531:UQK917531 UZZ917531:VAG917531 VJV917531:VKC917531 VTR917531:VTY917531 WDN917531:WDU917531 WNJ917531:WNQ917531 WXF917531:WXM917531 WXF983067:WXM983067 KT983067:LA983067 UP983067:UW983067 AEL983067:AES983067 AOH983067:AOO983067 AYD983067:AYK983067 BHZ983067:BIG983067 BRV983067:BSC983067 CBR983067:CBY983067 CLN983067:CLU983067 CVJ983067:CVQ983067 DFF983067:DFM983067 DPB983067:DPI983067 DYX983067:DZE983067 EIT983067:EJA983067 ESP983067:ESW983067 FCL983067:FCS983067 FMH983067:FMO983067 FWD983067:FWK983067 GFZ983067:GGG983067 GPV983067:GQC983067 GZR983067:GZY983067 HJN983067:HJU983067 HTJ983067:HTQ983067 IDF983067:IDM983067 INB983067:INI983067 IWX983067:IXE983067 JGT983067:JHA983067 JQP983067:JQW983067 KAL983067:KAS983067 KKH983067:KKO983067 KUD983067:KUK983067 LDZ983067:LEG983067 LNV983067:LOC983067 LXR983067:LXY983067 MHN983067:MHU983067 MRJ983067:MRQ983067 NBF983067:NBM983067 NLB983067:NLI983067 NUX983067:NVE983067 OET983067:OFA983067 OOP983067:OOW983067 OYL983067:OYS983067 PIH983067:PIO983067 PSD983067:PSK983067 QBZ983067:QCG983067 QLV983067:QMC983067 QVR983067:QVY983067 RFN983067:RFU983067 RPJ983067:RPQ983067 RZF983067:RZM983067 SJB983067:SJI983067 SSX983067:STE983067 TCT983067:TDA983067 TMP983067:TMW983067 TWL983067:TWS983067 UGH983067:UGO983067 UQD983067:UQK983067 UZZ983067:VAG983067 VJV983067:VKC983067 VTR983067:VTY983067 WDN983067:WDU983067 WNJ983067:WNQ983067 O917531:BE917531 O851995:BE851995 O786459:BE786459 O720923:BE720923 O655387:BE655387 O589851:BE589851 O524315:BE524315 O458779:BE458779 O393243:BE393243 O327707:BE327707 O262171:BE262171 O196635:BE196635 O131099:BE131099 O65563:BE65563 O983067:BE983067 WDN27:WDU27 VTR27:VTY27 UZZ27:VAG27 VJV27:VKC27 UGH27:UGO27 WXF27:WXM27 WNJ27:WNQ27 UQD27:UQK27 KT27:LA27 UP27:UW27 AEL27:AES27 AOH27:AOO27 AYD27:AYK27 BHZ27:BIG27 BRV27:BSC27 CBR27:CBY27 CLN27:CLU27 CVJ27:CVQ27 DFF27:DFM27 DPB27:DPI27 DYX27:DZE27 EIT27:EJA27 ESP27:ESW27 FCL27:FCS27 FMH27:FMO27 FWD27:FWK27 GFZ27:GGG27 GPV27:GQC27 GZR27:GZY27 HJN27:HJU27 HTJ27:HTQ27 IDF27:IDM27 INB27:INI27 IWX27:IXE27 JGT27:JHA27 JQP27:JQW27 KAL27:KAS27 KKH27:KKO27 KUD27:KUK27 LDZ27:LEG27 LNV27:LOC27 LXR27:LXY27 MHN27:MHU27 MRJ27:MRQ27 NBF27:NBM27 NLB27:NLI27 NUX27:NVE27 OET27:OFA27 OOP27:OOW27 OYL27:OYS27 PIH27:PIO27 PSD27:PSK27 QBZ27:QCG27 QLV27:QMC27 QVR27:QVY27 RFN27:RFU27 RPJ27:RPQ27 RZF27:RZM27 SJB27:SJI27 SSX27:STE27 TCT27:TDA27 TMP27:TMW27 TWL27:TWS27 WDN31:WDU31 VTR31:VTY31 UZZ31:VAG31 VJV31:VKC31 UGH31:UGO31 WXF31:WXM31 WNJ31:WNQ31 UQD31:UQK31 KT31:LA31 UP31:UW31 AEL31:AES31 AOH31:AOO31 AYD31:AYK31 BHZ31:BIG31 BRV31:BSC31 CBR31:CBY31 CLN31:CLU31 CVJ31:CVQ31 DFF31:DFM31 DPB31:DPI31 DYX31:DZE31 EIT31:EJA31 ESP31:ESW31 FCL31:FCS31 FMH31:FMO31 FWD31:FWK31 GFZ31:GGG31 GPV31:GQC31 GZR31:GZY31 HJN31:HJU31 HTJ31:HTQ31 IDF31:IDM31 INB31:INI31 IWX31:IXE31 JGT31:JHA31 JQP31:JQW31 KAL31:KAS31 KKH31:KKO31 KUD31:KUK31 LDZ31:LEG31 LNV31:LOC31 LXR31:LXY31 MHN31:MHU31 MRJ31:MRQ31 NBF31:NBM31 NLB31:NLI31 NUX31:NVE31 OET31:OFA31 OOP31:OOW31 OYL31:OYS31 PIH31:PIO31 PSD31:PSK31 QBZ31:QCG31 QLV31:QMC31 QVR31:QVY31 RFN31:RFU31 RPJ31:RPQ31 RZF31:RZM31 SJB31:SJI31 SSX31:STE31 TCT31:TDA31 TMP31:TMW31 TWL31:TWS31">
      <formula1>kind_of_cons</formula1>
    </dataValidation>
    <dataValidation type="textLength" operator="lessThanOrEqual" allowBlank="1" showInputMessage="1" showErrorMessage="1" errorTitle="Ошибка" error="Допускается ввод не более 900 символов!" sqref="WXN983062:WXN983069 WNR983062:WNR983069 BF65558:BF65565 LB65558:LB65565 UX65558:UX65565 AET65558:AET65565 AOP65558:AOP65565 AYL65558:AYL65565 BIH65558:BIH65565 BSD65558:BSD65565 CBZ65558:CBZ65565 CLV65558:CLV65565 CVR65558:CVR65565 DFN65558:DFN65565 DPJ65558:DPJ65565 DZF65558:DZF65565 EJB65558:EJB65565 ESX65558:ESX65565 FCT65558:FCT65565 FMP65558:FMP65565 FWL65558:FWL65565 GGH65558:GGH65565 GQD65558:GQD65565 GZZ65558:GZZ65565 HJV65558:HJV65565 HTR65558:HTR65565 IDN65558:IDN65565 INJ65558:INJ65565 IXF65558:IXF65565 JHB65558:JHB65565 JQX65558:JQX65565 KAT65558:KAT65565 KKP65558:KKP65565 KUL65558:KUL65565 LEH65558:LEH65565 LOD65558:LOD65565 LXZ65558:LXZ65565 MHV65558:MHV65565 MRR65558:MRR65565 NBN65558:NBN65565 NLJ65558:NLJ65565 NVF65558:NVF65565 OFB65558:OFB65565 OOX65558:OOX65565 OYT65558:OYT65565 PIP65558:PIP65565 PSL65558:PSL65565 QCH65558:QCH65565 QMD65558:QMD65565 QVZ65558:QVZ65565 RFV65558:RFV65565 RPR65558:RPR65565 RZN65558:RZN65565 SJJ65558:SJJ65565 STF65558:STF65565 TDB65558:TDB65565 TMX65558:TMX65565 TWT65558:TWT65565 UGP65558:UGP65565 UQL65558:UQL65565 VAH65558:VAH65565 VKD65558:VKD65565 VTZ65558:VTZ65565 WDV65558:WDV65565 WNR65558:WNR65565 WXN65558:WXN65565 BF131094:BF131101 LB131094:LB131101 UX131094:UX131101 AET131094:AET131101 AOP131094:AOP131101 AYL131094:AYL131101 BIH131094:BIH131101 BSD131094:BSD131101 CBZ131094:CBZ131101 CLV131094:CLV131101 CVR131094:CVR131101 DFN131094:DFN131101 DPJ131094:DPJ131101 DZF131094:DZF131101 EJB131094:EJB131101 ESX131094:ESX131101 FCT131094:FCT131101 FMP131094:FMP131101 FWL131094:FWL131101 GGH131094:GGH131101 GQD131094:GQD131101 GZZ131094:GZZ131101 HJV131094:HJV131101 HTR131094:HTR131101 IDN131094:IDN131101 INJ131094:INJ131101 IXF131094:IXF131101 JHB131094:JHB131101 JQX131094:JQX131101 KAT131094:KAT131101 KKP131094:KKP131101 KUL131094:KUL131101 LEH131094:LEH131101 LOD131094:LOD131101 LXZ131094:LXZ131101 MHV131094:MHV131101 MRR131094:MRR131101 NBN131094:NBN131101 NLJ131094:NLJ131101 NVF131094:NVF131101 OFB131094:OFB131101 OOX131094:OOX131101 OYT131094:OYT131101 PIP131094:PIP131101 PSL131094:PSL131101 QCH131094:QCH131101 QMD131094:QMD131101 QVZ131094:QVZ131101 RFV131094:RFV131101 RPR131094:RPR131101 RZN131094:RZN131101 SJJ131094:SJJ131101 STF131094:STF131101 TDB131094:TDB131101 TMX131094:TMX131101 TWT131094:TWT131101 UGP131094:UGP131101 UQL131094:UQL131101 VAH131094:VAH131101 VKD131094:VKD131101 VTZ131094:VTZ131101 WDV131094:WDV131101 WNR131094:WNR131101 WXN131094:WXN131101 BF196630:BF196637 LB196630:LB196637 UX196630:UX196637 AET196630:AET196637 AOP196630:AOP196637 AYL196630:AYL196637 BIH196630:BIH196637 BSD196630:BSD196637 CBZ196630:CBZ196637 CLV196630:CLV196637 CVR196630:CVR196637 DFN196630:DFN196637 DPJ196630:DPJ196637 DZF196630:DZF196637 EJB196630:EJB196637 ESX196630:ESX196637 FCT196630:FCT196637 FMP196630:FMP196637 FWL196630:FWL196637 GGH196630:GGH196637 GQD196630:GQD196637 GZZ196630:GZZ196637 HJV196630:HJV196637 HTR196630:HTR196637 IDN196630:IDN196637 INJ196630:INJ196637 IXF196630:IXF196637 JHB196630:JHB196637 JQX196630:JQX196637 KAT196630:KAT196637 KKP196630:KKP196637 KUL196630:KUL196637 LEH196630:LEH196637 LOD196630:LOD196637 LXZ196630:LXZ196637 MHV196630:MHV196637 MRR196630:MRR196637 NBN196630:NBN196637 NLJ196630:NLJ196637 NVF196630:NVF196637 OFB196630:OFB196637 OOX196630:OOX196637 OYT196630:OYT196637 PIP196630:PIP196637 PSL196630:PSL196637 QCH196630:QCH196637 QMD196630:QMD196637 QVZ196630:QVZ196637 RFV196630:RFV196637 RPR196630:RPR196637 RZN196630:RZN196637 SJJ196630:SJJ196637 STF196630:STF196637 TDB196630:TDB196637 TMX196630:TMX196637 TWT196630:TWT196637 UGP196630:UGP196637 UQL196630:UQL196637 VAH196630:VAH196637 VKD196630:VKD196637 VTZ196630:VTZ196637 WDV196630:WDV196637 WNR196630:WNR196637 WXN196630:WXN196637 BF262166:BF262173 LB262166:LB262173 UX262166:UX262173 AET262166:AET262173 AOP262166:AOP262173 AYL262166:AYL262173 BIH262166:BIH262173 BSD262166:BSD262173 CBZ262166:CBZ262173 CLV262166:CLV262173 CVR262166:CVR262173 DFN262166:DFN262173 DPJ262166:DPJ262173 DZF262166:DZF262173 EJB262166:EJB262173 ESX262166:ESX262173 FCT262166:FCT262173 FMP262166:FMP262173 FWL262166:FWL262173 GGH262166:GGH262173 GQD262166:GQD262173 GZZ262166:GZZ262173 HJV262166:HJV262173 HTR262166:HTR262173 IDN262166:IDN262173 INJ262166:INJ262173 IXF262166:IXF262173 JHB262166:JHB262173 JQX262166:JQX262173 KAT262166:KAT262173 KKP262166:KKP262173 KUL262166:KUL262173 LEH262166:LEH262173 LOD262166:LOD262173 LXZ262166:LXZ262173 MHV262166:MHV262173 MRR262166:MRR262173 NBN262166:NBN262173 NLJ262166:NLJ262173 NVF262166:NVF262173 OFB262166:OFB262173 OOX262166:OOX262173 OYT262166:OYT262173 PIP262166:PIP262173 PSL262166:PSL262173 QCH262166:QCH262173 QMD262166:QMD262173 QVZ262166:QVZ262173 RFV262166:RFV262173 RPR262166:RPR262173 RZN262166:RZN262173 SJJ262166:SJJ262173 STF262166:STF262173 TDB262166:TDB262173 TMX262166:TMX262173 TWT262166:TWT262173 UGP262166:UGP262173 UQL262166:UQL262173 VAH262166:VAH262173 VKD262166:VKD262173 VTZ262166:VTZ262173 WDV262166:WDV262173 WNR262166:WNR262173 WXN262166:WXN262173 BF327702:BF327709 LB327702:LB327709 UX327702:UX327709 AET327702:AET327709 AOP327702:AOP327709 AYL327702:AYL327709 BIH327702:BIH327709 BSD327702:BSD327709 CBZ327702:CBZ327709 CLV327702:CLV327709 CVR327702:CVR327709 DFN327702:DFN327709 DPJ327702:DPJ327709 DZF327702:DZF327709 EJB327702:EJB327709 ESX327702:ESX327709 FCT327702:FCT327709 FMP327702:FMP327709 FWL327702:FWL327709 GGH327702:GGH327709 GQD327702:GQD327709 GZZ327702:GZZ327709 HJV327702:HJV327709 HTR327702:HTR327709 IDN327702:IDN327709 INJ327702:INJ327709 IXF327702:IXF327709 JHB327702:JHB327709 JQX327702:JQX327709 KAT327702:KAT327709 KKP327702:KKP327709 KUL327702:KUL327709 LEH327702:LEH327709 LOD327702:LOD327709 LXZ327702:LXZ327709 MHV327702:MHV327709 MRR327702:MRR327709 NBN327702:NBN327709 NLJ327702:NLJ327709 NVF327702:NVF327709 OFB327702:OFB327709 OOX327702:OOX327709 OYT327702:OYT327709 PIP327702:PIP327709 PSL327702:PSL327709 QCH327702:QCH327709 QMD327702:QMD327709 QVZ327702:QVZ327709 RFV327702:RFV327709 RPR327702:RPR327709 RZN327702:RZN327709 SJJ327702:SJJ327709 STF327702:STF327709 TDB327702:TDB327709 TMX327702:TMX327709 TWT327702:TWT327709 UGP327702:UGP327709 UQL327702:UQL327709 VAH327702:VAH327709 VKD327702:VKD327709 VTZ327702:VTZ327709 WDV327702:WDV327709 WNR327702:WNR327709 WXN327702:WXN327709 BF393238:BF393245 LB393238:LB393245 UX393238:UX393245 AET393238:AET393245 AOP393238:AOP393245 AYL393238:AYL393245 BIH393238:BIH393245 BSD393238:BSD393245 CBZ393238:CBZ393245 CLV393238:CLV393245 CVR393238:CVR393245 DFN393238:DFN393245 DPJ393238:DPJ393245 DZF393238:DZF393245 EJB393238:EJB393245 ESX393238:ESX393245 FCT393238:FCT393245 FMP393238:FMP393245 FWL393238:FWL393245 GGH393238:GGH393245 GQD393238:GQD393245 GZZ393238:GZZ393245 HJV393238:HJV393245 HTR393238:HTR393245 IDN393238:IDN393245 INJ393238:INJ393245 IXF393238:IXF393245 JHB393238:JHB393245 JQX393238:JQX393245 KAT393238:KAT393245 KKP393238:KKP393245 KUL393238:KUL393245 LEH393238:LEH393245 LOD393238:LOD393245 LXZ393238:LXZ393245 MHV393238:MHV393245 MRR393238:MRR393245 NBN393238:NBN393245 NLJ393238:NLJ393245 NVF393238:NVF393245 OFB393238:OFB393245 OOX393238:OOX393245 OYT393238:OYT393245 PIP393238:PIP393245 PSL393238:PSL393245 QCH393238:QCH393245 QMD393238:QMD393245 QVZ393238:QVZ393245 RFV393238:RFV393245 RPR393238:RPR393245 RZN393238:RZN393245 SJJ393238:SJJ393245 STF393238:STF393245 TDB393238:TDB393245 TMX393238:TMX393245 TWT393238:TWT393245 UGP393238:UGP393245 UQL393238:UQL393245 VAH393238:VAH393245 VKD393238:VKD393245 VTZ393238:VTZ393245 WDV393238:WDV393245 WNR393238:WNR393245 WXN393238:WXN393245 BF458774:BF458781 LB458774:LB458781 UX458774:UX458781 AET458774:AET458781 AOP458774:AOP458781 AYL458774:AYL458781 BIH458774:BIH458781 BSD458774:BSD458781 CBZ458774:CBZ458781 CLV458774:CLV458781 CVR458774:CVR458781 DFN458774:DFN458781 DPJ458774:DPJ458781 DZF458774:DZF458781 EJB458774:EJB458781 ESX458774:ESX458781 FCT458774:FCT458781 FMP458774:FMP458781 FWL458774:FWL458781 GGH458774:GGH458781 GQD458774:GQD458781 GZZ458774:GZZ458781 HJV458774:HJV458781 HTR458774:HTR458781 IDN458774:IDN458781 INJ458774:INJ458781 IXF458774:IXF458781 JHB458774:JHB458781 JQX458774:JQX458781 KAT458774:KAT458781 KKP458774:KKP458781 KUL458774:KUL458781 LEH458774:LEH458781 LOD458774:LOD458781 LXZ458774:LXZ458781 MHV458774:MHV458781 MRR458774:MRR458781 NBN458774:NBN458781 NLJ458774:NLJ458781 NVF458774:NVF458781 OFB458774:OFB458781 OOX458774:OOX458781 OYT458774:OYT458781 PIP458774:PIP458781 PSL458774:PSL458781 QCH458774:QCH458781 QMD458774:QMD458781 QVZ458774:QVZ458781 RFV458774:RFV458781 RPR458774:RPR458781 RZN458774:RZN458781 SJJ458774:SJJ458781 STF458774:STF458781 TDB458774:TDB458781 TMX458774:TMX458781 TWT458774:TWT458781 UGP458774:UGP458781 UQL458774:UQL458781 VAH458774:VAH458781 VKD458774:VKD458781 VTZ458774:VTZ458781 WDV458774:WDV458781 WNR458774:WNR458781 WXN458774:WXN458781 BF524310:BF524317 LB524310:LB524317 UX524310:UX524317 AET524310:AET524317 AOP524310:AOP524317 AYL524310:AYL524317 BIH524310:BIH524317 BSD524310:BSD524317 CBZ524310:CBZ524317 CLV524310:CLV524317 CVR524310:CVR524317 DFN524310:DFN524317 DPJ524310:DPJ524317 DZF524310:DZF524317 EJB524310:EJB524317 ESX524310:ESX524317 FCT524310:FCT524317 FMP524310:FMP524317 FWL524310:FWL524317 GGH524310:GGH524317 GQD524310:GQD524317 GZZ524310:GZZ524317 HJV524310:HJV524317 HTR524310:HTR524317 IDN524310:IDN524317 INJ524310:INJ524317 IXF524310:IXF524317 JHB524310:JHB524317 JQX524310:JQX524317 KAT524310:KAT524317 KKP524310:KKP524317 KUL524310:KUL524317 LEH524310:LEH524317 LOD524310:LOD524317 LXZ524310:LXZ524317 MHV524310:MHV524317 MRR524310:MRR524317 NBN524310:NBN524317 NLJ524310:NLJ524317 NVF524310:NVF524317 OFB524310:OFB524317 OOX524310:OOX524317 OYT524310:OYT524317 PIP524310:PIP524317 PSL524310:PSL524317 QCH524310:QCH524317 QMD524310:QMD524317 QVZ524310:QVZ524317 RFV524310:RFV524317 RPR524310:RPR524317 RZN524310:RZN524317 SJJ524310:SJJ524317 STF524310:STF524317 TDB524310:TDB524317 TMX524310:TMX524317 TWT524310:TWT524317 UGP524310:UGP524317 UQL524310:UQL524317 VAH524310:VAH524317 VKD524310:VKD524317 VTZ524310:VTZ524317 WDV524310:WDV524317 WNR524310:WNR524317 WXN524310:WXN524317 BF589846:BF589853 LB589846:LB589853 UX589846:UX589853 AET589846:AET589853 AOP589846:AOP589853 AYL589846:AYL589853 BIH589846:BIH589853 BSD589846:BSD589853 CBZ589846:CBZ589853 CLV589846:CLV589853 CVR589846:CVR589853 DFN589846:DFN589853 DPJ589846:DPJ589853 DZF589846:DZF589853 EJB589846:EJB589853 ESX589846:ESX589853 FCT589846:FCT589853 FMP589846:FMP589853 FWL589846:FWL589853 GGH589846:GGH589853 GQD589846:GQD589853 GZZ589846:GZZ589853 HJV589846:HJV589853 HTR589846:HTR589853 IDN589846:IDN589853 INJ589846:INJ589853 IXF589846:IXF589853 JHB589846:JHB589853 JQX589846:JQX589853 KAT589846:KAT589853 KKP589846:KKP589853 KUL589846:KUL589853 LEH589846:LEH589853 LOD589846:LOD589853 LXZ589846:LXZ589853 MHV589846:MHV589853 MRR589846:MRR589853 NBN589846:NBN589853 NLJ589846:NLJ589853 NVF589846:NVF589853 OFB589846:OFB589853 OOX589846:OOX589853 OYT589846:OYT589853 PIP589846:PIP589853 PSL589846:PSL589853 QCH589846:QCH589853 QMD589846:QMD589853 QVZ589846:QVZ589853 RFV589846:RFV589853 RPR589846:RPR589853 RZN589846:RZN589853 SJJ589846:SJJ589853 STF589846:STF589853 TDB589846:TDB589853 TMX589846:TMX589853 TWT589846:TWT589853 UGP589846:UGP589853 UQL589846:UQL589853 VAH589846:VAH589853 VKD589846:VKD589853 VTZ589846:VTZ589853 WDV589846:WDV589853 WNR589846:WNR589853 WXN589846:WXN589853 BF655382:BF655389 LB655382:LB655389 UX655382:UX655389 AET655382:AET655389 AOP655382:AOP655389 AYL655382:AYL655389 BIH655382:BIH655389 BSD655382:BSD655389 CBZ655382:CBZ655389 CLV655382:CLV655389 CVR655382:CVR655389 DFN655382:DFN655389 DPJ655382:DPJ655389 DZF655382:DZF655389 EJB655382:EJB655389 ESX655382:ESX655389 FCT655382:FCT655389 FMP655382:FMP655389 FWL655382:FWL655389 GGH655382:GGH655389 GQD655382:GQD655389 GZZ655382:GZZ655389 HJV655382:HJV655389 HTR655382:HTR655389 IDN655382:IDN655389 INJ655382:INJ655389 IXF655382:IXF655389 JHB655382:JHB655389 JQX655382:JQX655389 KAT655382:KAT655389 KKP655382:KKP655389 KUL655382:KUL655389 LEH655382:LEH655389 LOD655382:LOD655389 LXZ655382:LXZ655389 MHV655382:MHV655389 MRR655382:MRR655389 NBN655382:NBN655389 NLJ655382:NLJ655389 NVF655382:NVF655389 OFB655382:OFB655389 OOX655382:OOX655389 OYT655382:OYT655389 PIP655382:PIP655389 PSL655382:PSL655389 QCH655382:QCH655389 QMD655382:QMD655389 QVZ655382:QVZ655389 RFV655382:RFV655389 RPR655382:RPR655389 RZN655382:RZN655389 SJJ655382:SJJ655389 STF655382:STF655389 TDB655382:TDB655389 TMX655382:TMX655389 TWT655382:TWT655389 UGP655382:UGP655389 UQL655382:UQL655389 VAH655382:VAH655389 VKD655382:VKD655389 VTZ655382:VTZ655389 WDV655382:WDV655389 WNR655382:WNR655389 WXN655382:WXN655389 BF720918:BF720925 LB720918:LB720925 UX720918:UX720925 AET720918:AET720925 AOP720918:AOP720925 AYL720918:AYL720925 BIH720918:BIH720925 BSD720918:BSD720925 CBZ720918:CBZ720925 CLV720918:CLV720925 CVR720918:CVR720925 DFN720918:DFN720925 DPJ720918:DPJ720925 DZF720918:DZF720925 EJB720918:EJB720925 ESX720918:ESX720925 FCT720918:FCT720925 FMP720918:FMP720925 FWL720918:FWL720925 GGH720918:GGH720925 GQD720918:GQD720925 GZZ720918:GZZ720925 HJV720918:HJV720925 HTR720918:HTR720925 IDN720918:IDN720925 INJ720918:INJ720925 IXF720918:IXF720925 JHB720918:JHB720925 JQX720918:JQX720925 KAT720918:KAT720925 KKP720918:KKP720925 KUL720918:KUL720925 LEH720918:LEH720925 LOD720918:LOD720925 LXZ720918:LXZ720925 MHV720918:MHV720925 MRR720918:MRR720925 NBN720918:NBN720925 NLJ720918:NLJ720925 NVF720918:NVF720925 OFB720918:OFB720925 OOX720918:OOX720925 OYT720918:OYT720925 PIP720918:PIP720925 PSL720918:PSL720925 QCH720918:QCH720925 QMD720918:QMD720925 QVZ720918:QVZ720925 RFV720918:RFV720925 RPR720918:RPR720925 RZN720918:RZN720925 SJJ720918:SJJ720925 STF720918:STF720925 TDB720918:TDB720925 TMX720918:TMX720925 TWT720918:TWT720925 UGP720918:UGP720925 UQL720918:UQL720925 VAH720918:VAH720925 VKD720918:VKD720925 VTZ720918:VTZ720925 WDV720918:WDV720925 WNR720918:WNR720925 WXN720918:WXN720925 BF786454:BF786461 LB786454:LB786461 UX786454:UX786461 AET786454:AET786461 AOP786454:AOP786461 AYL786454:AYL786461 BIH786454:BIH786461 BSD786454:BSD786461 CBZ786454:CBZ786461 CLV786454:CLV786461 CVR786454:CVR786461 DFN786454:DFN786461 DPJ786454:DPJ786461 DZF786454:DZF786461 EJB786454:EJB786461 ESX786454:ESX786461 FCT786454:FCT786461 FMP786454:FMP786461 FWL786454:FWL786461 GGH786454:GGH786461 GQD786454:GQD786461 GZZ786454:GZZ786461 HJV786454:HJV786461 HTR786454:HTR786461 IDN786454:IDN786461 INJ786454:INJ786461 IXF786454:IXF786461 JHB786454:JHB786461 JQX786454:JQX786461 KAT786454:KAT786461 KKP786454:KKP786461 KUL786454:KUL786461 LEH786454:LEH786461 LOD786454:LOD786461 LXZ786454:LXZ786461 MHV786454:MHV786461 MRR786454:MRR786461 NBN786454:NBN786461 NLJ786454:NLJ786461 NVF786454:NVF786461 OFB786454:OFB786461 OOX786454:OOX786461 OYT786454:OYT786461 PIP786454:PIP786461 PSL786454:PSL786461 QCH786454:QCH786461 QMD786454:QMD786461 QVZ786454:QVZ786461 RFV786454:RFV786461 RPR786454:RPR786461 RZN786454:RZN786461 SJJ786454:SJJ786461 STF786454:STF786461 TDB786454:TDB786461 TMX786454:TMX786461 TWT786454:TWT786461 UGP786454:UGP786461 UQL786454:UQL786461 VAH786454:VAH786461 VKD786454:VKD786461 VTZ786454:VTZ786461 WDV786454:WDV786461 WNR786454:WNR786461 WXN786454:WXN786461 BF851990:BF851997 LB851990:LB851997 UX851990:UX851997 AET851990:AET851997 AOP851990:AOP851997 AYL851990:AYL851997 BIH851990:BIH851997 BSD851990:BSD851997 CBZ851990:CBZ851997 CLV851990:CLV851997 CVR851990:CVR851997 DFN851990:DFN851997 DPJ851990:DPJ851997 DZF851990:DZF851997 EJB851990:EJB851997 ESX851990:ESX851997 FCT851990:FCT851997 FMP851990:FMP851997 FWL851990:FWL851997 GGH851990:GGH851997 GQD851990:GQD851997 GZZ851990:GZZ851997 HJV851990:HJV851997 HTR851990:HTR851997 IDN851990:IDN851997 INJ851990:INJ851997 IXF851990:IXF851997 JHB851990:JHB851997 JQX851990:JQX851997 KAT851990:KAT851997 KKP851990:KKP851997 KUL851990:KUL851997 LEH851990:LEH851997 LOD851990:LOD851997 LXZ851990:LXZ851997 MHV851990:MHV851997 MRR851990:MRR851997 NBN851990:NBN851997 NLJ851990:NLJ851997 NVF851990:NVF851997 OFB851990:OFB851997 OOX851990:OOX851997 OYT851990:OYT851997 PIP851990:PIP851997 PSL851990:PSL851997 QCH851990:QCH851997 QMD851990:QMD851997 QVZ851990:QVZ851997 RFV851990:RFV851997 RPR851990:RPR851997 RZN851990:RZN851997 SJJ851990:SJJ851997 STF851990:STF851997 TDB851990:TDB851997 TMX851990:TMX851997 TWT851990:TWT851997 UGP851990:UGP851997 UQL851990:UQL851997 VAH851990:VAH851997 VKD851990:VKD851997 VTZ851990:VTZ851997 WDV851990:WDV851997 WNR851990:WNR851997 WXN851990:WXN851997 BF917526:BF917533 LB917526:LB917533 UX917526:UX917533 AET917526:AET917533 AOP917526:AOP917533 AYL917526:AYL917533 BIH917526:BIH917533 BSD917526:BSD917533 CBZ917526:CBZ917533 CLV917526:CLV917533 CVR917526:CVR917533 DFN917526:DFN917533 DPJ917526:DPJ917533 DZF917526:DZF917533 EJB917526:EJB917533 ESX917526:ESX917533 FCT917526:FCT917533 FMP917526:FMP917533 FWL917526:FWL917533 GGH917526:GGH917533 GQD917526:GQD917533 GZZ917526:GZZ917533 HJV917526:HJV917533 HTR917526:HTR917533 IDN917526:IDN917533 INJ917526:INJ917533 IXF917526:IXF917533 JHB917526:JHB917533 JQX917526:JQX917533 KAT917526:KAT917533 KKP917526:KKP917533 KUL917526:KUL917533 LEH917526:LEH917533 LOD917526:LOD917533 LXZ917526:LXZ917533 MHV917526:MHV917533 MRR917526:MRR917533 NBN917526:NBN917533 NLJ917526:NLJ917533 NVF917526:NVF917533 OFB917526:OFB917533 OOX917526:OOX917533 OYT917526:OYT917533 PIP917526:PIP917533 PSL917526:PSL917533 QCH917526:QCH917533 QMD917526:QMD917533 QVZ917526:QVZ917533 RFV917526:RFV917533 RPR917526:RPR917533 RZN917526:RZN917533 SJJ917526:SJJ917533 STF917526:STF917533 TDB917526:TDB917533 TMX917526:TMX917533 TWT917526:TWT917533 UGP917526:UGP917533 UQL917526:UQL917533 VAH917526:VAH917533 VKD917526:VKD917533 VTZ917526:VTZ917533 WDV917526:WDV917533 WNR917526:WNR917533 WXN917526:WXN917533 BF983062:BF983069 LB983062:LB983069 UX983062:UX983069 AET983062:AET983069 AOP983062:AOP983069 AYL983062:AYL983069 BIH983062:BIH983069 BSD983062:BSD983069 CBZ983062:CBZ983069 CLV983062:CLV983069 CVR983062:CVR983069 DFN983062:DFN983069 DPJ983062:DPJ983069 DZF983062:DZF983069 EJB983062:EJB983069 ESX983062:ESX983069 FCT983062:FCT983069 FMP983062:FMP983069 FWL983062:FWL983069 GGH983062:GGH983069 GQD983062:GQD983069 GZZ983062:GZZ983069 HJV983062:HJV983069 HTR983062:HTR983069 IDN983062:IDN983069 INJ983062:INJ983069 IXF983062:IXF983069 JHB983062:JHB983069 JQX983062:JQX983069 KAT983062:KAT983069 KKP983062:KKP983069 KUL983062:KUL983069 LEH983062:LEH983069 LOD983062:LOD983069 LXZ983062:LXZ983069 MHV983062:MHV983069 MRR983062:MRR983069 NBN983062:NBN983069 NLJ983062:NLJ983069 NVF983062:NVF983069 OFB983062:OFB983069 OOX983062:OOX983069 OYT983062:OYT983069 PIP983062:PIP983069 PSL983062:PSL983069 QCH983062:QCH983069 QMD983062:QMD983069 QVZ983062:QVZ983069 RFV983062:RFV983069 RPR983062:RPR983069 RZN983062:RZN983069 SJJ983062:SJJ983069 STF983062:STF983069 TDB983062:TDB983069 TMX983062:TMX983069 TWT983062:TWT983069 UGP983062:UGP983069 UQL983062:UQL983069 VAH983062:VAH983069 VKD983062:VKD983069 VTZ983062:VTZ983069 WDV983062:WDV983069 LB18:LB25 UX18:UX25 AET18:AET25 AOP18:AOP25 AYL18:AYL25 BIH18:BIH25 BSD18:BSD25 CBZ18:CBZ25 CLV18:CLV25 CVR18:CVR25 DFN18:DFN25 DPJ18:DPJ25 DZF18:DZF25 EJB18:EJB25 ESX18:ESX25 FCT18:FCT25 FMP18:FMP25 FWL18:FWL25 GGH18:GGH25 GQD18:GQD25 GZZ18:GZZ25 HJV18:HJV25 HTR18:HTR25 IDN18:IDN25 INJ18:INJ25 IXF18:IXF25 JHB18:JHB25 JQX18:JQX25 KAT18:KAT25 KKP18:KKP25 KUL18:KUL25 LEH18:LEH25 LOD18:LOD25 LXZ18:LXZ25 MHV18:MHV25 MRR18:MRR25 NBN18:NBN25 NLJ18:NLJ25 NVF18:NVF25 OFB18:OFB25 OOX18:OOX25 OYT18:OYT25 PIP18:PIP25 PSL18:PSL25 QCH18:QCH25 QMD18:QMD25 QVZ18:QVZ25 RFV18:RFV25 RPR18:RPR25 RZN18:RZN25 SJJ18:SJJ25 STF18:STF25 TDB18:TDB25 TMX18:TMX25 TWT18:TWT25 UGP18:UGP25 UQL18:UQL25 VAH18:VAH25 VKD18:VKD25 VTZ18:VTZ25 WDV18:WDV25 WNR18:WNR25 WXN18:WXN25 WXN27:WXN29 WNR27:WNR29 LB27:LB29 UX27:UX29 AET27:AET29 AOP27:AOP29 AYL27:AYL29 BIH27:BIH29 BSD27:BSD29 CBZ27:CBZ29 CLV27:CLV29 CVR27:CVR29 DFN27:DFN29 DPJ27:DPJ29 DZF27:DZF29 EJB27:EJB29 ESX27:ESX29 FCT27:FCT29 FMP27:FMP29 FWL27:FWL29 GGH27:GGH29 GQD27:GQD29 GZZ27:GZZ29 HJV27:HJV29 HTR27:HTR29 IDN27:IDN29 INJ27:INJ29 IXF27:IXF29 JHB27:JHB29 JQX27:JQX29 KAT27:KAT29 KKP27:KKP29 KUL27:KUL29 LEH27:LEH29 LOD27:LOD29 LXZ27:LXZ29 MHV27:MHV29 MRR27:MRR29 NBN27:NBN29 NLJ27:NLJ29 NVF27:NVF29 OFB27:OFB29 OOX27:OOX29 OYT27:OYT29 PIP27:PIP29 PSL27:PSL29 QCH27:QCH29 QMD27:QMD29 QVZ27:QVZ29 RFV27:RFV29 RPR27:RPR29 RZN27:RZN29 SJJ27:SJJ29 STF27:STF29 TDB27:TDB29 TMX27:TMX29 TWT27:TWT29 UGP27:UGP29 UQL27:UQL29 VAH27:VAH29 VKD27:VKD29 VTZ27:VTZ29 WDV27:WDV29 WXN31:WXN33 WNR31:WNR33 LB31:LB33 UX31:UX33 AET31:AET33 AOP31:AOP33 AYL31:AYL33 BIH31:BIH33 BSD31:BSD33 CBZ31:CBZ33 CLV31:CLV33 CVR31:CVR33 DFN31:DFN33 DPJ31:DPJ33 DZF31:DZF33 EJB31:EJB33 ESX31:ESX33 FCT31:FCT33 FMP31:FMP33 FWL31:FWL33 GGH31:GGH33 GQD31:GQD33 GZZ31:GZZ33 HJV31:HJV33 HTR31:HTR33 IDN31:IDN33 INJ31:INJ33 IXF31:IXF33 JHB31:JHB33 JQX31:JQX33 KAT31:KAT33 KKP31:KKP33 KUL31:KUL33 LEH31:LEH33 LOD31:LOD33 LXZ31:LXZ33 MHV31:MHV33 MRR31:MRR33 NBN31:NBN33 NLJ31:NLJ33 NVF31:NVF33 OFB31:OFB33 OOX31:OOX33 OYT31:OYT33 PIP31:PIP33 PSL31:PSL33 QCH31:QCH33 QMD31:QMD33 QVZ31:QVZ33 RFV31:RFV33 RPR31:RPR33 RZN31:RZN33 SJJ31:SJJ33 STF31:STF33 TDB31:TDB33 TMX31:TMX33 TWT31:TWT33 UGP31:UGP33 UQL31:UQL33 VAH31:VAH33 VKD31:VKD33 VTZ31:VTZ33 WDV31:WDV33">
      <formula1>900</formula1>
    </dataValidation>
    <dataValidation type="list" allowBlank="1" showInputMessage="1" showErrorMessage="1" errorTitle="Ошибка" error="Выберите значение из списка" sqref="O22 KT22 UP22 AEL22 AOH22 AYD22 BHZ22 BRV22 CBR22 CLN22 CVJ22 DFF22 DPB22 DYX22 EIT22 ESP22 FCL22 FMH22 FWD22 GFZ22 GPV22 GZR22 HJN22 HTJ22 IDF22 INB22 IWX22 JGT22 JQP22 KAL22 KKH22 KUD22 LDZ22 LNV22 LXR22 MHN22 MRJ22 NBF22 NLB22 NUX22 OET22 OOP22 OYL22 PIH22 PSD22 QBZ22 QLV22 QVR22 RFN22 RPJ22 RZF22 SJB22 SSX22 TCT22 TMP22 TWL22 UGH22 UQD22 UZZ22 VJV22 VTR22 WDN22 WNJ22 WXF22 O65562 KT65562 UP65562 AEL65562 AOH65562 AYD65562 BHZ65562 BRV65562 CBR65562 CLN65562 CVJ65562 DFF65562 DPB65562 DYX65562 EIT65562 ESP65562 FCL65562 FMH65562 FWD65562 GFZ65562 GPV65562 GZR65562 HJN65562 HTJ65562 IDF65562 INB65562 IWX65562 JGT65562 JQP65562 KAL65562 KKH65562 KUD65562 LDZ65562 LNV65562 LXR65562 MHN65562 MRJ65562 NBF65562 NLB65562 NUX65562 OET65562 OOP65562 OYL65562 PIH65562 PSD65562 QBZ65562 QLV65562 QVR65562 RFN65562 RPJ65562 RZF65562 SJB65562 SSX65562 TCT65562 TMP65562 TWL65562 UGH65562 UQD65562 UZZ65562 VJV65562 VTR65562 WDN65562 WNJ65562 WXF65562 O131098 KT131098 UP131098 AEL131098 AOH131098 AYD131098 BHZ131098 BRV131098 CBR131098 CLN131098 CVJ131098 DFF131098 DPB131098 DYX131098 EIT131098 ESP131098 FCL131098 FMH131098 FWD131098 GFZ131098 GPV131098 GZR131098 HJN131098 HTJ131098 IDF131098 INB131098 IWX131098 JGT131098 JQP131098 KAL131098 KKH131098 KUD131098 LDZ131098 LNV131098 LXR131098 MHN131098 MRJ131098 NBF131098 NLB131098 NUX131098 OET131098 OOP131098 OYL131098 PIH131098 PSD131098 QBZ131098 QLV131098 QVR131098 RFN131098 RPJ131098 RZF131098 SJB131098 SSX131098 TCT131098 TMP131098 TWL131098 UGH131098 UQD131098 UZZ131098 VJV131098 VTR131098 WDN131098 WNJ131098 WXF131098 O196634 KT196634 UP196634 AEL196634 AOH196634 AYD196634 BHZ196634 BRV196634 CBR196634 CLN196634 CVJ196634 DFF196634 DPB196634 DYX196634 EIT196634 ESP196634 FCL196634 FMH196634 FWD196634 GFZ196634 GPV196634 GZR196634 HJN196634 HTJ196634 IDF196634 INB196634 IWX196634 JGT196634 JQP196634 KAL196634 KKH196634 KUD196634 LDZ196634 LNV196634 LXR196634 MHN196634 MRJ196634 NBF196634 NLB196634 NUX196634 OET196634 OOP196634 OYL196634 PIH196634 PSD196634 QBZ196634 QLV196634 QVR196634 RFN196634 RPJ196634 RZF196634 SJB196634 SSX196634 TCT196634 TMP196634 TWL196634 UGH196634 UQD196634 UZZ196634 VJV196634 VTR196634 WDN196634 WNJ196634 WXF196634 O262170 KT262170 UP262170 AEL262170 AOH262170 AYD262170 BHZ262170 BRV262170 CBR262170 CLN262170 CVJ262170 DFF262170 DPB262170 DYX262170 EIT262170 ESP262170 FCL262170 FMH262170 FWD262170 GFZ262170 GPV262170 GZR262170 HJN262170 HTJ262170 IDF262170 INB262170 IWX262170 JGT262170 JQP262170 KAL262170 KKH262170 KUD262170 LDZ262170 LNV262170 LXR262170 MHN262170 MRJ262170 NBF262170 NLB262170 NUX262170 OET262170 OOP262170 OYL262170 PIH262170 PSD262170 QBZ262170 QLV262170 QVR262170 RFN262170 RPJ262170 RZF262170 SJB262170 SSX262170 TCT262170 TMP262170 TWL262170 UGH262170 UQD262170 UZZ262170 VJV262170 VTR262170 WDN262170 WNJ262170 WXF262170 O327706 KT327706 UP327706 AEL327706 AOH327706 AYD327706 BHZ327706 BRV327706 CBR327706 CLN327706 CVJ327706 DFF327706 DPB327706 DYX327706 EIT327706 ESP327706 FCL327706 FMH327706 FWD327706 GFZ327706 GPV327706 GZR327706 HJN327706 HTJ327706 IDF327706 INB327706 IWX327706 JGT327706 JQP327706 KAL327706 KKH327706 KUD327706 LDZ327706 LNV327706 LXR327706 MHN327706 MRJ327706 NBF327706 NLB327706 NUX327706 OET327706 OOP327706 OYL327706 PIH327706 PSD327706 QBZ327706 QLV327706 QVR327706 RFN327706 RPJ327706 RZF327706 SJB327706 SSX327706 TCT327706 TMP327706 TWL327706 UGH327706 UQD327706 UZZ327706 VJV327706 VTR327706 WDN327706 WNJ327706 WXF327706 O393242 KT393242 UP393242 AEL393242 AOH393242 AYD393242 BHZ393242 BRV393242 CBR393242 CLN393242 CVJ393242 DFF393242 DPB393242 DYX393242 EIT393242 ESP393242 FCL393242 FMH393242 FWD393242 GFZ393242 GPV393242 GZR393242 HJN393242 HTJ393242 IDF393242 INB393242 IWX393242 JGT393242 JQP393242 KAL393242 KKH393242 KUD393242 LDZ393242 LNV393242 LXR393242 MHN393242 MRJ393242 NBF393242 NLB393242 NUX393242 OET393242 OOP393242 OYL393242 PIH393242 PSD393242 QBZ393242 QLV393242 QVR393242 RFN393242 RPJ393242 RZF393242 SJB393242 SSX393242 TCT393242 TMP393242 TWL393242 UGH393242 UQD393242 UZZ393242 VJV393242 VTR393242 WDN393242 WNJ393242 WXF393242 O458778 KT458778 UP458778 AEL458778 AOH458778 AYD458778 BHZ458778 BRV458778 CBR458778 CLN458778 CVJ458778 DFF458778 DPB458778 DYX458778 EIT458778 ESP458778 FCL458778 FMH458778 FWD458778 GFZ458778 GPV458778 GZR458778 HJN458778 HTJ458778 IDF458778 INB458778 IWX458778 JGT458778 JQP458778 KAL458778 KKH458778 KUD458778 LDZ458778 LNV458778 LXR458778 MHN458778 MRJ458778 NBF458778 NLB458778 NUX458778 OET458778 OOP458778 OYL458778 PIH458778 PSD458778 QBZ458778 QLV458778 QVR458778 RFN458778 RPJ458778 RZF458778 SJB458778 SSX458778 TCT458778 TMP458778 TWL458778 UGH458778 UQD458778 UZZ458778 VJV458778 VTR458778 WDN458778 WNJ458778 WXF458778 O524314 KT524314 UP524314 AEL524314 AOH524314 AYD524314 BHZ524314 BRV524314 CBR524314 CLN524314 CVJ524314 DFF524314 DPB524314 DYX524314 EIT524314 ESP524314 FCL524314 FMH524314 FWD524314 GFZ524314 GPV524314 GZR524314 HJN524314 HTJ524314 IDF524314 INB524314 IWX524314 JGT524314 JQP524314 KAL524314 KKH524314 KUD524314 LDZ524314 LNV524314 LXR524314 MHN524314 MRJ524314 NBF524314 NLB524314 NUX524314 OET524314 OOP524314 OYL524314 PIH524314 PSD524314 QBZ524314 QLV524314 QVR524314 RFN524314 RPJ524314 RZF524314 SJB524314 SSX524314 TCT524314 TMP524314 TWL524314 UGH524314 UQD524314 UZZ524314 VJV524314 VTR524314 WDN524314 WNJ524314 WXF524314 O589850 KT589850 UP589850 AEL589850 AOH589850 AYD589850 BHZ589850 BRV589850 CBR589850 CLN589850 CVJ589850 DFF589850 DPB589850 DYX589850 EIT589850 ESP589850 FCL589850 FMH589850 FWD589850 GFZ589850 GPV589850 GZR589850 HJN589850 HTJ589850 IDF589850 INB589850 IWX589850 JGT589850 JQP589850 KAL589850 KKH589850 KUD589850 LDZ589850 LNV589850 LXR589850 MHN589850 MRJ589850 NBF589850 NLB589850 NUX589850 OET589850 OOP589850 OYL589850 PIH589850 PSD589850 QBZ589850 QLV589850 QVR589850 RFN589850 RPJ589850 RZF589850 SJB589850 SSX589850 TCT589850 TMP589850 TWL589850 UGH589850 UQD589850 UZZ589850 VJV589850 VTR589850 WDN589850 WNJ589850 WXF589850 O655386 KT655386 UP655386 AEL655386 AOH655386 AYD655386 BHZ655386 BRV655386 CBR655386 CLN655386 CVJ655386 DFF655386 DPB655386 DYX655386 EIT655386 ESP655386 FCL655386 FMH655386 FWD655386 GFZ655386 GPV655386 GZR655386 HJN655386 HTJ655386 IDF655386 INB655386 IWX655386 JGT655386 JQP655386 KAL655386 KKH655386 KUD655386 LDZ655386 LNV655386 LXR655386 MHN655386 MRJ655386 NBF655386 NLB655386 NUX655386 OET655386 OOP655386 OYL655386 PIH655386 PSD655386 QBZ655386 QLV655386 QVR655386 RFN655386 RPJ655386 RZF655386 SJB655386 SSX655386 TCT655386 TMP655386 TWL655386 UGH655386 UQD655386 UZZ655386 VJV655386 VTR655386 WDN655386 WNJ655386 WXF655386 O720922 KT720922 UP720922 AEL720922 AOH720922 AYD720922 BHZ720922 BRV720922 CBR720922 CLN720922 CVJ720922 DFF720922 DPB720922 DYX720922 EIT720922 ESP720922 FCL720922 FMH720922 FWD720922 GFZ720922 GPV720922 GZR720922 HJN720922 HTJ720922 IDF720922 INB720922 IWX720922 JGT720922 JQP720922 KAL720922 KKH720922 KUD720922 LDZ720922 LNV720922 LXR720922 MHN720922 MRJ720922 NBF720922 NLB720922 NUX720922 OET720922 OOP720922 OYL720922 PIH720922 PSD720922 QBZ720922 QLV720922 QVR720922 RFN720922 RPJ720922 RZF720922 SJB720922 SSX720922 TCT720922 TMP720922 TWL720922 UGH720922 UQD720922 UZZ720922 VJV720922 VTR720922 WDN720922 WNJ720922 WXF720922 O786458 KT786458 UP786458 AEL786458 AOH786458 AYD786458 BHZ786458 BRV786458 CBR786458 CLN786458 CVJ786458 DFF786458 DPB786458 DYX786458 EIT786458 ESP786458 FCL786458 FMH786458 FWD786458 GFZ786458 GPV786458 GZR786458 HJN786458 HTJ786458 IDF786458 INB786458 IWX786458 JGT786458 JQP786458 KAL786458 KKH786458 KUD786458 LDZ786458 LNV786458 LXR786458 MHN786458 MRJ786458 NBF786458 NLB786458 NUX786458 OET786458 OOP786458 OYL786458 PIH786458 PSD786458 QBZ786458 QLV786458 QVR786458 RFN786458 RPJ786458 RZF786458 SJB786458 SSX786458 TCT786458 TMP786458 TWL786458 UGH786458 UQD786458 UZZ786458 VJV786458 VTR786458 WDN786458 WNJ786458 WXF786458 O851994 KT851994 UP851994 AEL851994 AOH851994 AYD851994 BHZ851994 BRV851994 CBR851994 CLN851994 CVJ851994 DFF851994 DPB851994 DYX851994 EIT851994 ESP851994 FCL851994 FMH851994 FWD851994 GFZ851994 GPV851994 GZR851994 HJN851994 HTJ851994 IDF851994 INB851994 IWX851994 JGT851994 JQP851994 KAL851994 KKH851994 KUD851994 LDZ851994 LNV851994 LXR851994 MHN851994 MRJ851994 NBF851994 NLB851994 NUX851994 OET851994 OOP851994 OYL851994 PIH851994 PSD851994 QBZ851994 QLV851994 QVR851994 RFN851994 RPJ851994 RZF851994 SJB851994 SSX851994 TCT851994 TMP851994 TWL851994 UGH851994 UQD851994 UZZ851994 VJV851994 VTR851994 WDN851994 WNJ851994 WXF851994 O917530 KT917530 UP917530 AEL917530 AOH917530 AYD917530 BHZ917530 BRV917530 CBR917530 CLN917530 CVJ917530 DFF917530 DPB917530 DYX917530 EIT917530 ESP917530 FCL917530 FMH917530 FWD917530 GFZ917530 GPV917530 GZR917530 HJN917530 HTJ917530 IDF917530 INB917530 IWX917530 JGT917530 JQP917530 KAL917530 KKH917530 KUD917530 LDZ917530 LNV917530 LXR917530 MHN917530 MRJ917530 NBF917530 NLB917530 NUX917530 OET917530 OOP917530 OYL917530 PIH917530 PSD917530 QBZ917530 QLV917530 QVR917530 RFN917530 RPJ917530 RZF917530 SJB917530 SSX917530 TCT917530 TMP917530 TWL917530 UGH917530 UQD917530 UZZ917530 VJV917530 VTR917530 WDN917530 WNJ917530 WXF917530 O983066 KT983066 UP983066 AEL983066 AOH983066 AYD983066 BHZ983066 BRV983066 CBR983066 CLN983066 CVJ983066 DFF983066 DPB983066 DYX983066 EIT983066 ESP983066 FCL983066 FMH983066 FWD983066 GFZ983066 GPV983066 GZR983066 HJN983066 HTJ983066 IDF983066 INB983066 IWX983066 JGT983066 JQP983066 KAL983066 KKH983066 KUD983066 LDZ983066 LNV983066 LXR983066 MHN983066 MRJ983066 NBF983066 NLB983066 NUX983066 OET983066 OOP983066 OYL983066 PIH983066 PSD983066 QBZ983066 QLV983066 QVR983066 RFN983066 RPJ983066 RZF983066 SJB983066 SSX983066 TCT983066 TMP983066 TWL983066 UGH983066 UQD983066 UZZ983066 VJV983066 VTR983066 WDN983066 WNJ983066 WXF983066 V22 V65562 V131098 V196634 V262170 V327706 V393242 V458778 V524314 V589850 V655386 V720922 V786458 V851994 V917530 V983066 AC22 AC65562 AC131098 AC196634 AC262170 AC327706 AC393242 AC458778 AC524314 AC589850 AC655386 AC720922 AC786458 AC851994 AC917530 AC983066 AJ22 AJ65562 AJ131098 AJ196634 AJ262170 AJ327706 AJ393242 AJ458778 AJ524314 AJ589850 AJ655386 AJ720922 AJ786458 AJ851994 AJ917530 AJ983066 AQ22 AQ65562 AQ131098 AQ196634 AQ262170 AQ327706 AQ393242 AQ458778 AQ524314 AQ589850 AQ655386 AQ720922 AQ786458 AQ851994 AQ917530 AQ983066 AX22 AX65562 AX131098 AX196634 AX262170 AX327706 AX393242 AX458778 AX524314 AX589850 AX655386 AX720922 AX786458 AX851994 AX917530 AX983066">
      <formula1>kind_of_scheme_in</formula1>
    </dataValidation>
    <dataValidation type="list" allowBlank="1" showInputMessage="1" showErrorMessage="1" errorTitle="Ошибка" error="Выберите значение из списка" prompt="Выберите значение из списка" sqref="O23 V23 AC23 AJ23 AQ23 AX23 O27 O31">
      <formula1>kind_of_cons</formula1>
    </dataValidation>
    <dataValidation type="decimal" allowBlank="1" showErrorMessage="1" errorTitle="Ошибка" error="Допускается ввод только действительных чисел!" sqref="O24 V24 AC24 AJ24 AQ24 AX24 AC28 AJ28 AQ28 AX28 O28 V28 O32 V32 AC32 AJ32 AQ32 AX32">
      <formula1>-9.99999999999999E+23</formula1>
      <formula2>9.99999999999999E+23</formula2>
    </dataValidation>
    <dataValidation type="textLength" operator="lessThanOrEqual"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24:T25 AA24:AA25 AH24:AH25 AO24:AO25 AV24:AV25 BC24:BC25">
      <formula1>900</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3">
    <tabColor indexed="22"/>
  </sheetPr>
  <dimension ref="A1:T19"/>
  <sheetViews>
    <sheetView showGridLines="0" topLeftCell="E1" zoomScaleNormal="100" workbookViewId="0"/>
  </sheetViews>
  <sheetFormatPr defaultColWidth="10.5703125" defaultRowHeight="14.25"/>
  <cols>
    <col min="1" max="1" width="3.7109375" style="560" hidden="1" customWidth="1"/>
    <col min="2" max="4" width="3.7109375" style="554" hidden="1" customWidth="1"/>
    <col min="5" max="5" width="3.7109375" style="500" customWidth="1"/>
    <col min="6" max="6" width="9.7109375" style="493" customWidth="1"/>
    <col min="7" max="7" width="37.7109375" style="493" customWidth="1"/>
    <col min="8" max="8" width="66.85546875" style="493" customWidth="1"/>
    <col min="9" max="9" width="115.7109375" style="493" customWidth="1"/>
    <col min="10" max="11" width="10.5703125" style="554"/>
    <col min="12" max="12" width="11.140625" style="554" customWidth="1"/>
    <col min="13" max="20" width="10.5703125" style="554"/>
    <col min="21" max="16384" width="10.5703125" style="493"/>
  </cols>
  <sheetData>
    <row r="1" spans="1:20" ht="3" customHeight="1">
      <c r="A1" s="560" t="s">
        <v>49</v>
      </c>
    </row>
    <row r="2" spans="1:20" ht="22.5">
      <c r="F2" s="1276" t="s">
        <v>470</v>
      </c>
      <c r="G2" s="1277"/>
      <c r="H2" s="1278"/>
      <c r="I2" s="609"/>
    </row>
    <row r="3" spans="1:20" ht="3" customHeight="1"/>
    <row r="4" spans="1:20" s="539" customFormat="1" ht="11.25">
      <c r="A4" s="559"/>
      <c r="B4" s="559"/>
      <c r="C4" s="559"/>
      <c r="D4" s="559"/>
      <c r="F4" s="1230" t="s">
        <v>445</v>
      </c>
      <c r="G4" s="1230"/>
      <c r="H4" s="1230"/>
      <c r="I4" s="1279" t="s">
        <v>446</v>
      </c>
      <c r="J4" s="559"/>
      <c r="K4" s="559"/>
      <c r="L4" s="559"/>
      <c r="M4" s="559"/>
      <c r="N4" s="559"/>
      <c r="O4" s="559"/>
      <c r="P4" s="559"/>
      <c r="Q4" s="559"/>
      <c r="R4" s="559"/>
      <c r="S4" s="559"/>
      <c r="T4" s="559"/>
    </row>
    <row r="5" spans="1:20" s="539" customFormat="1" ht="11.25" customHeight="1">
      <c r="A5" s="559"/>
      <c r="B5" s="559"/>
      <c r="C5" s="559"/>
      <c r="D5" s="559"/>
      <c r="F5" s="575" t="s">
        <v>91</v>
      </c>
      <c r="G5" s="587" t="s">
        <v>448</v>
      </c>
      <c r="H5" s="574" t="s">
        <v>439</v>
      </c>
      <c r="I5" s="1279"/>
      <c r="J5" s="559"/>
      <c r="K5" s="559"/>
      <c r="L5" s="559"/>
      <c r="M5" s="559"/>
      <c r="N5" s="559"/>
      <c r="O5" s="559"/>
      <c r="P5" s="559"/>
      <c r="Q5" s="559"/>
      <c r="R5" s="559"/>
      <c r="S5" s="559"/>
      <c r="T5" s="559"/>
    </row>
    <row r="6" spans="1:20" s="539" customFormat="1" ht="12" customHeight="1">
      <c r="A6" s="559"/>
      <c r="B6" s="559"/>
      <c r="C6" s="559"/>
      <c r="D6" s="559"/>
      <c r="F6" s="576" t="s">
        <v>92</v>
      </c>
      <c r="G6" s="578">
        <v>2</v>
      </c>
      <c r="H6" s="579">
        <v>3</v>
      </c>
      <c r="I6" s="577">
        <v>4</v>
      </c>
      <c r="J6" s="559">
        <v>4</v>
      </c>
      <c r="K6" s="559"/>
      <c r="L6" s="559"/>
      <c r="M6" s="559"/>
      <c r="N6" s="559"/>
      <c r="O6" s="559"/>
      <c r="P6" s="559"/>
      <c r="Q6" s="559"/>
      <c r="R6" s="559"/>
      <c r="S6" s="559"/>
      <c r="T6" s="559"/>
    </row>
    <row r="7" spans="1:20" s="539" customFormat="1" ht="18.75">
      <c r="A7" s="559"/>
      <c r="B7" s="559"/>
      <c r="C7" s="559"/>
      <c r="D7" s="559"/>
      <c r="F7" s="585">
        <v>1</v>
      </c>
      <c r="G7" s="601" t="s">
        <v>471</v>
      </c>
      <c r="H7" s="573" t="str">
        <f>IF(dateCh="","",dateCh)</f>
        <v>30.04.2021</v>
      </c>
      <c r="I7" s="550" t="s">
        <v>472</v>
      </c>
      <c r="J7" s="584"/>
      <c r="K7" s="559"/>
      <c r="L7" s="559"/>
      <c r="M7" s="559"/>
      <c r="N7" s="559"/>
      <c r="O7" s="559"/>
      <c r="P7" s="559"/>
      <c r="Q7" s="559"/>
      <c r="R7" s="559"/>
      <c r="S7" s="559"/>
      <c r="T7" s="559"/>
    </row>
    <row r="8" spans="1:20" s="539" customFormat="1" ht="45">
      <c r="A8" s="1280">
        <v>1</v>
      </c>
      <c r="B8" s="559"/>
      <c r="C8" s="559"/>
      <c r="D8" s="559"/>
      <c r="F8" s="585" t="str">
        <f>"2." &amp;mergeValue(A8)</f>
        <v>2.1</v>
      </c>
      <c r="G8" s="601" t="s">
        <v>473</v>
      </c>
      <c r="H8" s="573"/>
      <c r="I8" s="550" t="s">
        <v>568</v>
      </c>
      <c r="J8" s="584"/>
      <c r="K8" s="559"/>
      <c r="L8" s="559"/>
      <c r="M8" s="559"/>
      <c r="N8" s="559"/>
      <c r="O8" s="559"/>
      <c r="P8" s="559"/>
      <c r="Q8" s="559"/>
      <c r="R8" s="559"/>
      <c r="S8" s="559"/>
      <c r="T8" s="559"/>
    </row>
    <row r="9" spans="1:20" s="539" customFormat="1" ht="22.5">
      <c r="A9" s="1280"/>
      <c r="B9" s="559"/>
      <c r="C9" s="559"/>
      <c r="D9" s="559"/>
      <c r="F9" s="585" t="str">
        <f>"3." &amp;mergeValue(A9)</f>
        <v>3.1</v>
      </c>
      <c r="G9" s="601" t="s">
        <v>474</v>
      </c>
      <c r="H9" s="573"/>
      <c r="I9" s="550" t="s">
        <v>566</v>
      </c>
      <c r="J9" s="584"/>
      <c r="K9" s="559"/>
      <c r="L9" s="559"/>
      <c r="M9" s="559"/>
      <c r="N9" s="559"/>
      <c r="O9" s="559"/>
      <c r="P9" s="559"/>
      <c r="Q9" s="559"/>
      <c r="R9" s="559"/>
      <c r="S9" s="559"/>
      <c r="T9" s="559"/>
    </row>
    <row r="10" spans="1:20" s="539" customFormat="1" ht="22.5">
      <c r="A10" s="1280"/>
      <c r="B10" s="559"/>
      <c r="C10" s="559"/>
      <c r="D10" s="559"/>
      <c r="F10" s="585" t="str">
        <f>"4."&amp;mergeValue(A10)</f>
        <v>4.1</v>
      </c>
      <c r="G10" s="601" t="s">
        <v>475</v>
      </c>
      <c r="H10" s="574" t="s">
        <v>449</v>
      </c>
      <c r="I10" s="550"/>
      <c r="J10" s="584"/>
      <c r="K10" s="559"/>
      <c r="L10" s="559"/>
      <c r="M10" s="559"/>
      <c r="N10" s="559"/>
      <c r="O10" s="559"/>
      <c r="P10" s="559"/>
      <c r="Q10" s="559"/>
      <c r="R10" s="559"/>
      <c r="S10" s="559"/>
      <c r="T10" s="559"/>
    </row>
    <row r="11" spans="1:20" s="539" customFormat="1" ht="18.75">
      <c r="A11" s="1280"/>
      <c r="B11" s="1280">
        <v>1</v>
      </c>
      <c r="C11" s="592"/>
      <c r="D11" s="592"/>
      <c r="F11" s="585" t="str">
        <f>"4."&amp;mergeValue(A11) &amp;"."&amp;mergeValue(B11)</f>
        <v>4.1.1</v>
      </c>
      <c r="G11" s="580" t="s">
        <v>570</v>
      </c>
      <c r="H11" s="573" t="str">
        <f>IF(region_name="","",region_name)</f>
        <v>г.Санкт-Петербург</v>
      </c>
      <c r="I11" s="550" t="s">
        <v>478</v>
      </c>
      <c r="J11" s="584"/>
      <c r="K11" s="559"/>
      <c r="L11" s="559"/>
      <c r="M11" s="559"/>
      <c r="N11" s="559"/>
      <c r="O11" s="559"/>
      <c r="P11" s="559"/>
      <c r="Q11" s="559"/>
      <c r="R11" s="559"/>
      <c r="S11" s="559"/>
      <c r="T11" s="559"/>
    </row>
    <row r="12" spans="1:20" s="539" customFormat="1" ht="22.5">
      <c r="A12" s="1280"/>
      <c r="B12" s="1280"/>
      <c r="C12" s="1280">
        <v>1</v>
      </c>
      <c r="D12" s="592"/>
      <c r="F12" s="585" t="str">
        <f>"4."&amp;mergeValue(A12) &amp;"."&amp;mergeValue(B12)&amp;"."&amp;mergeValue(C12)</f>
        <v>4.1.1.1</v>
      </c>
      <c r="G12" s="591" t="s">
        <v>476</v>
      </c>
      <c r="H12" s="573"/>
      <c r="I12" s="550" t="s">
        <v>479</v>
      </c>
      <c r="J12" s="584"/>
      <c r="K12" s="559"/>
      <c r="L12" s="559"/>
      <c r="M12" s="559"/>
      <c r="N12" s="559"/>
      <c r="O12" s="559"/>
      <c r="P12" s="559"/>
      <c r="Q12" s="559"/>
      <c r="R12" s="559"/>
      <c r="S12" s="559"/>
      <c r="T12" s="559"/>
    </row>
    <row r="13" spans="1:20" s="539" customFormat="1" ht="39" customHeight="1">
      <c r="A13" s="1280"/>
      <c r="B13" s="1280"/>
      <c r="C13" s="1280"/>
      <c r="D13" s="592">
        <v>1</v>
      </c>
      <c r="F13" s="585" t="str">
        <f>"4."&amp;mergeValue(A13) &amp;"."&amp;mergeValue(B13)&amp;"."&amp;mergeValue(C13)&amp;"."&amp;mergeValue(D13)</f>
        <v>4.1.1.1.1</v>
      </c>
      <c r="G13" s="602" t="s">
        <v>477</v>
      </c>
      <c r="H13" s="573"/>
      <c r="I13" s="1281" t="s">
        <v>569</v>
      </c>
      <c r="J13" s="584"/>
      <c r="K13" s="559"/>
      <c r="L13" s="559"/>
      <c r="M13" s="559"/>
      <c r="N13" s="559"/>
      <c r="O13" s="559"/>
      <c r="P13" s="559"/>
      <c r="Q13" s="559"/>
      <c r="R13" s="559"/>
      <c r="S13" s="559"/>
      <c r="T13" s="559"/>
    </row>
    <row r="14" spans="1:20" s="539" customFormat="1" ht="18.75">
      <c r="A14" s="1280"/>
      <c r="B14" s="1280"/>
      <c r="C14" s="1280"/>
      <c r="D14" s="592"/>
      <c r="F14" s="588"/>
      <c r="G14" s="520" t="s">
        <v>4</v>
      </c>
      <c r="H14" s="593"/>
      <c r="I14" s="1281"/>
      <c r="J14" s="584"/>
      <c r="K14" s="559"/>
      <c r="L14" s="559"/>
      <c r="M14" s="559"/>
      <c r="N14" s="559"/>
      <c r="O14" s="559"/>
      <c r="P14" s="559"/>
      <c r="Q14" s="559"/>
      <c r="R14" s="559"/>
      <c r="S14" s="559"/>
      <c r="T14" s="559"/>
    </row>
    <row r="15" spans="1:20" s="539" customFormat="1" ht="18.75">
      <c r="A15" s="1280"/>
      <c r="B15" s="1280"/>
      <c r="C15" s="592"/>
      <c r="D15" s="592"/>
      <c r="F15" s="603"/>
      <c r="G15" s="546" t="s">
        <v>401</v>
      </c>
      <c r="H15" s="604"/>
      <c r="I15" s="605"/>
      <c r="J15" s="584"/>
      <c r="K15" s="559"/>
      <c r="L15" s="559"/>
      <c r="M15" s="559"/>
      <c r="N15" s="559"/>
      <c r="O15" s="559"/>
      <c r="P15" s="559"/>
      <c r="Q15" s="559"/>
      <c r="R15" s="559"/>
      <c r="S15" s="559"/>
      <c r="T15" s="559"/>
    </row>
    <row r="16" spans="1:20" s="539" customFormat="1" ht="18.75">
      <c r="A16" s="1280"/>
      <c r="B16" s="559"/>
      <c r="C16" s="559"/>
      <c r="D16" s="559"/>
      <c r="F16" s="588"/>
      <c r="G16" s="528" t="s">
        <v>483</v>
      </c>
      <c r="H16" s="589"/>
      <c r="I16" s="590"/>
      <c r="J16" s="584"/>
      <c r="K16" s="559"/>
      <c r="L16" s="559"/>
      <c r="M16" s="559"/>
      <c r="N16" s="559"/>
      <c r="O16" s="559"/>
      <c r="P16" s="559"/>
      <c r="Q16" s="559"/>
      <c r="R16" s="559"/>
      <c r="S16" s="559"/>
      <c r="T16" s="559"/>
    </row>
    <row r="17" spans="1:20" s="539" customFormat="1" ht="18.75">
      <c r="A17" s="559"/>
      <c r="B17" s="559"/>
      <c r="C17" s="559"/>
      <c r="D17" s="559"/>
      <c r="F17" s="588"/>
      <c r="G17" s="535" t="s">
        <v>482</v>
      </c>
      <c r="H17" s="589"/>
      <c r="I17" s="590"/>
      <c r="J17" s="584"/>
      <c r="K17" s="559"/>
      <c r="L17" s="559"/>
      <c r="M17" s="559"/>
      <c r="N17" s="559"/>
      <c r="O17" s="559"/>
      <c r="P17" s="559"/>
      <c r="Q17" s="559"/>
      <c r="R17" s="559"/>
      <c r="S17" s="559"/>
      <c r="T17" s="559"/>
    </row>
    <row r="18" spans="1:20" s="582" customFormat="1" ht="3" customHeight="1">
      <c r="A18" s="583"/>
      <c r="B18" s="583"/>
      <c r="C18" s="583"/>
      <c r="D18" s="583"/>
      <c r="F18" s="594"/>
      <c r="G18" s="595"/>
      <c r="H18" s="596"/>
      <c r="I18" s="597"/>
      <c r="J18" s="583"/>
      <c r="K18" s="583"/>
      <c r="L18" s="583"/>
      <c r="M18" s="583"/>
      <c r="N18" s="583"/>
      <c r="O18" s="583"/>
      <c r="P18" s="583"/>
      <c r="Q18" s="583"/>
      <c r="R18" s="583"/>
      <c r="S18" s="583"/>
      <c r="T18" s="583"/>
    </row>
    <row r="19" spans="1:20" s="582" customFormat="1" ht="15" customHeight="1">
      <c r="A19" s="583"/>
      <c r="B19" s="583"/>
      <c r="C19" s="583"/>
      <c r="D19" s="583"/>
      <c r="F19" s="581"/>
      <c r="G19" s="1275" t="s">
        <v>571</v>
      </c>
      <c r="H19" s="1275"/>
      <c r="I19" s="563"/>
      <c r="J19" s="583"/>
      <c r="K19" s="583"/>
      <c r="L19" s="583"/>
      <c r="M19" s="583"/>
      <c r="N19" s="583"/>
      <c r="O19" s="583"/>
      <c r="P19" s="583"/>
      <c r="Q19" s="583"/>
      <c r="R19" s="583"/>
      <c r="S19" s="583"/>
      <c r="T19" s="583"/>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3">
    <tabColor rgb="FFEAEBEE"/>
    <pageSetUpPr fitToPage="1"/>
  </sheetPr>
  <dimension ref="A1:AJ36"/>
  <sheetViews>
    <sheetView showGridLines="0" topLeftCell="I4" zoomScaleNormal="100" workbookViewId="0"/>
  </sheetViews>
  <sheetFormatPr defaultColWidth="10.5703125" defaultRowHeight="14.25"/>
  <cols>
    <col min="1" max="6" width="10.5703125" style="554" hidden="1" customWidth="1"/>
    <col min="7" max="8" width="9.140625" style="560" hidden="1" customWidth="1"/>
    <col min="9" max="9" width="3.7109375" style="501" customWidth="1"/>
    <col min="10" max="11" width="3.7109375" style="500" customWidth="1"/>
    <col min="12" max="12" width="12.7109375" style="493" customWidth="1"/>
    <col min="13" max="13" width="44.7109375" style="493" customWidth="1"/>
    <col min="14" max="14" width="1.7109375" style="493" hidden="1" customWidth="1"/>
    <col min="15" max="15" width="29.7109375" style="493" hidden="1" customWidth="1"/>
    <col min="16" max="17" width="23.7109375" style="493" hidden="1" customWidth="1"/>
    <col min="18" max="18" width="11.7109375" style="493" customWidth="1"/>
    <col min="19" max="19" width="3.7109375" style="493" customWidth="1"/>
    <col min="20" max="20" width="11.7109375" style="493" customWidth="1"/>
    <col min="21" max="21" width="8.5703125" style="493" hidden="1" customWidth="1"/>
    <col min="22" max="22" width="4.7109375" style="493" customWidth="1"/>
    <col min="23" max="23" width="115.7109375" style="493" customWidth="1"/>
    <col min="24" max="25" width="10.5703125" style="554"/>
    <col min="26" max="26" width="11.140625" style="554" customWidth="1"/>
    <col min="27" max="34" width="10.5703125" style="554"/>
    <col min="35" max="256" width="10.5703125" style="493"/>
    <col min="257" max="264" width="0" style="493" hidden="1" customWidth="1"/>
    <col min="265" max="265" width="3.7109375" style="493" customWidth="1"/>
    <col min="266" max="266" width="3.85546875" style="493" customWidth="1"/>
    <col min="267" max="267" width="3.7109375" style="493" customWidth="1"/>
    <col min="268" max="268" width="12.7109375" style="493" customWidth="1"/>
    <col min="269" max="269" width="52.7109375" style="493" customWidth="1"/>
    <col min="270" max="273" width="0" style="493" hidden="1" customWidth="1"/>
    <col min="274" max="274" width="12.28515625" style="493" customWidth="1"/>
    <col min="275" max="275" width="6.42578125" style="493" customWidth="1"/>
    <col min="276" max="276" width="12.28515625" style="493" customWidth="1"/>
    <col min="277" max="277" width="0" style="493" hidden="1" customWidth="1"/>
    <col min="278" max="278" width="3.7109375" style="493" customWidth="1"/>
    <col min="279" max="279" width="11.140625" style="493" bestFit="1" customWidth="1"/>
    <col min="280" max="281" width="10.5703125" style="493"/>
    <col min="282" max="282" width="11.140625" style="493" customWidth="1"/>
    <col min="283" max="512" width="10.5703125" style="493"/>
    <col min="513" max="520" width="0" style="493" hidden="1" customWidth="1"/>
    <col min="521" max="521" width="3.7109375" style="493" customWidth="1"/>
    <col min="522" max="522" width="3.85546875" style="493" customWidth="1"/>
    <col min="523" max="523" width="3.7109375" style="493" customWidth="1"/>
    <col min="524" max="524" width="12.7109375" style="493" customWidth="1"/>
    <col min="525" max="525" width="52.7109375" style="493" customWidth="1"/>
    <col min="526" max="529" width="0" style="493" hidden="1" customWidth="1"/>
    <col min="530" max="530" width="12.28515625" style="493" customWidth="1"/>
    <col min="531" max="531" width="6.42578125" style="493" customWidth="1"/>
    <col min="532" max="532" width="12.28515625" style="493" customWidth="1"/>
    <col min="533" max="533" width="0" style="493" hidden="1" customWidth="1"/>
    <col min="534" max="534" width="3.7109375" style="493" customWidth="1"/>
    <col min="535" max="535" width="11.140625" style="493" bestFit="1" customWidth="1"/>
    <col min="536" max="537" width="10.5703125" style="493"/>
    <col min="538" max="538" width="11.140625" style="493" customWidth="1"/>
    <col min="539" max="768" width="10.5703125" style="493"/>
    <col min="769" max="776" width="0" style="493" hidden="1" customWidth="1"/>
    <col min="777" max="777" width="3.7109375" style="493" customWidth="1"/>
    <col min="778" max="778" width="3.85546875" style="493" customWidth="1"/>
    <col min="779" max="779" width="3.7109375" style="493" customWidth="1"/>
    <col min="780" max="780" width="12.7109375" style="493" customWidth="1"/>
    <col min="781" max="781" width="52.7109375" style="493" customWidth="1"/>
    <col min="782" max="785" width="0" style="493" hidden="1" customWidth="1"/>
    <col min="786" max="786" width="12.28515625" style="493" customWidth="1"/>
    <col min="787" max="787" width="6.42578125" style="493" customWidth="1"/>
    <col min="788" max="788" width="12.28515625" style="493" customWidth="1"/>
    <col min="789" max="789" width="0" style="493" hidden="1" customWidth="1"/>
    <col min="790" max="790" width="3.7109375" style="493" customWidth="1"/>
    <col min="791" max="791" width="11.140625" style="493" bestFit="1" customWidth="1"/>
    <col min="792" max="793" width="10.5703125" style="493"/>
    <col min="794" max="794" width="11.140625" style="493" customWidth="1"/>
    <col min="795" max="1024" width="10.5703125" style="493"/>
    <col min="1025" max="1032" width="0" style="493" hidden="1" customWidth="1"/>
    <col min="1033" max="1033" width="3.7109375" style="493" customWidth="1"/>
    <col min="1034" max="1034" width="3.85546875" style="493" customWidth="1"/>
    <col min="1035" max="1035" width="3.7109375" style="493" customWidth="1"/>
    <col min="1036" max="1036" width="12.7109375" style="493" customWidth="1"/>
    <col min="1037" max="1037" width="52.7109375" style="493" customWidth="1"/>
    <col min="1038" max="1041" width="0" style="493" hidden="1" customWidth="1"/>
    <col min="1042" max="1042" width="12.28515625" style="493" customWidth="1"/>
    <col min="1043" max="1043" width="6.42578125" style="493" customWidth="1"/>
    <col min="1044" max="1044" width="12.28515625" style="493" customWidth="1"/>
    <col min="1045" max="1045" width="0" style="493" hidden="1" customWidth="1"/>
    <col min="1046" max="1046" width="3.7109375" style="493" customWidth="1"/>
    <col min="1047" max="1047" width="11.140625" style="493" bestFit="1" customWidth="1"/>
    <col min="1048" max="1049" width="10.5703125" style="493"/>
    <col min="1050" max="1050" width="11.140625" style="493" customWidth="1"/>
    <col min="1051" max="1280" width="10.5703125" style="493"/>
    <col min="1281" max="1288" width="0" style="493" hidden="1" customWidth="1"/>
    <col min="1289" max="1289" width="3.7109375" style="493" customWidth="1"/>
    <col min="1290" max="1290" width="3.85546875" style="493" customWidth="1"/>
    <col min="1291" max="1291" width="3.7109375" style="493" customWidth="1"/>
    <col min="1292" max="1292" width="12.7109375" style="493" customWidth="1"/>
    <col min="1293" max="1293" width="52.7109375" style="493" customWidth="1"/>
    <col min="1294" max="1297" width="0" style="493" hidden="1" customWidth="1"/>
    <col min="1298" max="1298" width="12.28515625" style="493" customWidth="1"/>
    <col min="1299" max="1299" width="6.42578125" style="493" customWidth="1"/>
    <col min="1300" max="1300" width="12.28515625" style="493" customWidth="1"/>
    <col min="1301" max="1301" width="0" style="493" hidden="1" customWidth="1"/>
    <col min="1302" max="1302" width="3.7109375" style="493" customWidth="1"/>
    <col min="1303" max="1303" width="11.140625" style="493" bestFit="1" customWidth="1"/>
    <col min="1304" max="1305" width="10.5703125" style="493"/>
    <col min="1306" max="1306" width="11.140625" style="493" customWidth="1"/>
    <col min="1307" max="1536" width="10.5703125" style="493"/>
    <col min="1537" max="1544" width="0" style="493" hidden="1" customWidth="1"/>
    <col min="1545" max="1545" width="3.7109375" style="493" customWidth="1"/>
    <col min="1546" max="1546" width="3.85546875" style="493" customWidth="1"/>
    <col min="1547" max="1547" width="3.7109375" style="493" customWidth="1"/>
    <col min="1548" max="1548" width="12.7109375" style="493" customWidth="1"/>
    <col min="1549" max="1549" width="52.7109375" style="493" customWidth="1"/>
    <col min="1550" max="1553" width="0" style="493" hidden="1" customWidth="1"/>
    <col min="1554" max="1554" width="12.28515625" style="493" customWidth="1"/>
    <col min="1555" max="1555" width="6.42578125" style="493" customWidth="1"/>
    <col min="1556" max="1556" width="12.28515625" style="493" customWidth="1"/>
    <col min="1557" max="1557" width="0" style="493" hidden="1" customWidth="1"/>
    <col min="1558" max="1558" width="3.7109375" style="493" customWidth="1"/>
    <col min="1559" max="1559" width="11.140625" style="493" bestFit="1" customWidth="1"/>
    <col min="1560" max="1561" width="10.5703125" style="493"/>
    <col min="1562" max="1562" width="11.140625" style="493" customWidth="1"/>
    <col min="1563" max="1792" width="10.5703125" style="493"/>
    <col min="1793" max="1800" width="0" style="493" hidden="1" customWidth="1"/>
    <col min="1801" max="1801" width="3.7109375" style="493" customWidth="1"/>
    <col min="1802" max="1802" width="3.85546875" style="493" customWidth="1"/>
    <col min="1803" max="1803" width="3.7109375" style="493" customWidth="1"/>
    <col min="1804" max="1804" width="12.7109375" style="493" customWidth="1"/>
    <col min="1805" max="1805" width="52.7109375" style="493" customWidth="1"/>
    <col min="1806" max="1809" width="0" style="493" hidden="1" customWidth="1"/>
    <col min="1810" max="1810" width="12.28515625" style="493" customWidth="1"/>
    <col min="1811" max="1811" width="6.42578125" style="493" customWidth="1"/>
    <col min="1812" max="1812" width="12.28515625" style="493" customWidth="1"/>
    <col min="1813" max="1813" width="0" style="493" hidden="1" customWidth="1"/>
    <col min="1814" max="1814" width="3.7109375" style="493" customWidth="1"/>
    <col min="1815" max="1815" width="11.140625" style="493" bestFit="1" customWidth="1"/>
    <col min="1816" max="1817" width="10.5703125" style="493"/>
    <col min="1818" max="1818" width="11.140625" style="493" customWidth="1"/>
    <col min="1819" max="2048" width="10.5703125" style="493"/>
    <col min="2049" max="2056" width="0" style="493" hidden="1" customWidth="1"/>
    <col min="2057" max="2057" width="3.7109375" style="493" customWidth="1"/>
    <col min="2058" max="2058" width="3.85546875" style="493" customWidth="1"/>
    <col min="2059" max="2059" width="3.7109375" style="493" customWidth="1"/>
    <col min="2060" max="2060" width="12.7109375" style="493" customWidth="1"/>
    <col min="2061" max="2061" width="52.7109375" style="493" customWidth="1"/>
    <col min="2062" max="2065" width="0" style="493" hidden="1" customWidth="1"/>
    <col min="2066" max="2066" width="12.28515625" style="493" customWidth="1"/>
    <col min="2067" max="2067" width="6.42578125" style="493" customWidth="1"/>
    <col min="2068" max="2068" width="12.28515625" style="493" customWidth="1"/>
    <col min="2069" max="2069" width="0" style="493" hidden="1" customWidth="1"/>
    <col min="2070" max="2070" width="3.7109375" style="493" customWidth="1"/>
    <col min="2071" max="2071" width="11.140625" style="493" bestFit="1" customWidth="1"/>
    <col min="2072" max="2073" width="10.5703125" style="493"/>
    <col min="2074" max="2074" width="11.140625" style="493" customWidth="1"/>
    <col min="2075" max="2304" width="10.5703125" style="493"/>
    <col min="2305" max="2312" width="0" style="493" hidden="1" customWidth="1"/>
    <col min="2313" max="2313" width="3.7109375" style="493" customWidth="1"/>
    <col min="2314" max="2314" width="3.85546875" style="493" customWidth="1"/>
    <col min="2315" max="2315" width="3.7109375" style="493" customWidth="1"/>
    <col min="2316" max="2316" width="12.7109375" style="493" customWidth="1"/>
    <col min="2317" max="2317" width="52.7109375" style="493" customWidth="1"/>
    <col min="2318" max="2321" width="0" style="493" hidden="1" customWidth="1"/>
    <col min="2322" max="2322" width="12.28515625" style="493" customWidth="1"/>
    <col min="2323" max="2323" width="6.42578125" style="493" customWidth="1"/>
    <col min="2324" max="2324" width="12.28515625" style="493" customWidth="1"/>
    <col min="2325" max="2325" width="0" style="493" hidden="1" customWidth="1"/>
    <col min="2326" max="2326" width="3.7109375" style="493" customWidth="1"/>
    <col min="2327" max="2327" width="11.140625" style="493" bestFit="1" customWidth="1"/>
    <col min="2328" max="2329" width="10.5703125" style="493"/>
    <col min="2330" max="2330" width="11.140625" style="493" customWidth="1"/>
    <col min="2331" max="2560" width="10.5703125" style="493"/>
    <col min="2561" max="2568" width="0" style="493" hidden="1" customWidth="1"/>
    <col min="2569" max="2569" width="3.7109375" style="493" customWidth="1"/>
    <col min="2570" max="2570" width="3.85546875" style="493" customWidth="1"/>
    <col min="2571" max="2571" width="3.7109375" style="493" customWidth="1"/>
    <col min="2572" max="2572" width="12.7109375" style="493" customWidth="1"/>
    <col min="2573" max="2573" width="52.7109375" style="493" customWidth="1"/>
    <col min="2574" max="2577" width="0" style="493" hidden="1" customWidth="1"/>
    <col min="2578" max="2578" width="12.28515625" style="493" customWidth="1"/>
    <col min="2579" max="2579" width="6.42578125" style="493" customWidth="1"/>
    <col min="2580" max="2580" width="12.28515625" style="493" customWidth="1"/>
    <col min="2581" max="2581" width="0" style="493" hidden="1" customWidth="1"/>
    <col min="2582" max="2582" width="3.7109375" style="493" customWidth="1"/>
    <col min="2583" max="2583" width="11.140625" style="493" bestFit="1" customWidth="1"/>
    <col min="2584" max="2585" width="10.5703125" style="493"/>
    <col min="2586" max="2586" width="11.140625" style="493" customWidth="1"/>
    <col min="2587" max="2816" width="10.5703125" style="493"/>
    <col min="2817" max="2824" width="0" style="493" hidden="1" customWidth="1"/>
    <col min="2825" max="2825" width="3.7109375" style="493" customWidth="1"/>
    <col min="2826" max="2826" width="3.85546875" style="493" customWidth="1"/>
    <col min="2827" max="2827" width="3.7109375" style="493" customWidth="1"/>
    <col min="2828" max="2828" width="12.7109375" style="493" customWidth="1"/>
    <col min="2829" max="2829" width="52.7109375" style="493" customWidth="1"/>
    <col min="2830" max="2833" width="0" style="493" hidden="1" customWidth="1"/>
    <col min="2834" max="2834" width="12.28515625" style="493" customWidth="1"/>
    <col min="2835" max="2835" width="6.42578125" style="493" customWidth="1"/>
    <col min="2836" max="2836" width="12.28515625" style="493" customWidth="1"/>
    <col min="2837" max="2837" width="0" style="493" hidden="1" customWidth="1"/>
    <col min="2838" max="2838" width="3.7109375" style="493" customWidth="1"/>
    <col min="2839" max="2839" width="11.140625" style="493" bestFit="1" customWidth="1"/>
    <col min="2840" max="2841" width="10.5703125" style="493"/>
    <col min="2842" max="2842" width="11.140625" style="493" customWidth="1"/>
    <col min="2843" max="3072" width="10.5703125" style="493"/>
    <col min="3073" max="3080" width="0" style="493" hidden="1" customWidth="1"/>
    <col min="3081" max="3081" width="3.7109375" style="493" customWidth="1"/>
    <col min="3082" max="3082" width="3.85546875" style="493" customWidth="1"/>
    <col min="3083" max="3083" width="3.7109375" style="493" customWidth="1"/>
    <col min="3084" max="3084" width="12.7109375" style="493" customWidth="1"/>
    <col min="3085" max="3085" width="52.7109375" style="493" customWidth="1"/>
    <col min="3086" max="3089" width="0" style="493" hidden="1" customWidth="1"/>
    <col min="3090" max="3090" width="12.28515625" style="493" customWidth="1"/>
    <col min="3091" max="3091" width="6.42578125" style="493" customWidth="1"/>
    <col min="3092" max="3092" width="12.28515625" style="493" customWidth="1"/>
    <col min="3093" max="3093" width="0" style="493" hidden="1" customWidth="1"/>
    <col min="3094" max="3094" width="3.7109375" style="493" customWidth="1"/>
    <col min="3095" max="3095" width="11.140625" style="493" bestFit="1" customWidth="1"/>
    <col min="3096" max="3097" width="10.5703125" style="493"/>
    <col min="3098" max="3098" width="11.140625" style="493" customWidth="1"/>
    <col min="3099" max="3328" width="10.5703125" style="493"/>
    <col min="3329" max="3336" width="0" style="493" hidden="1" customWidth="1"/>
    <col min="3337" max="3337" width="3.7109375" style="493" customWidth="1"/>
    <col min="3338" max="3338" width="3.85546875" style="493" customWidth="1"/>
    <col min="3339" max="3339" width="3.7109375" style="493" customWidth="1"/>
    <col min="3340" max="3340" width="12.7109375" style="493" customWidth="1"/>
    <col min="3341" max="3341" width="52.7109375" style="493" customWidth="1"/>
    <col min="3342" max="3345" width="0" style="493" hidden="1" customWidth="1"/>
    <col min="3346" max="3346" width="12.28515625" style="493" customWidth="1"/>
    <col min="3347" max="3347" width="6.42578125" style="493" customWidth="1"/>
    <col min="3348" max="3348" width="12.28515625" style="493" customWidth="1"/>
    <col min="3349" max="3349" width="0" style="493" hidden="1" customWidth="1"/>
    <col min="3350" max="3350" width="3.7109375" style="493" customWidth="1"/>
    <col min="3351" max="3351" width="11.140625" style="493" bestFit="1" customWidth="1"/>
    <col min="3352" max="3353" width="10.5703125" style="493"/>
    <col min="3354" max="3354" width="11.140625" style="493" customWidth="1"/>
    <col min="3355" max="3584" width="10.5703125" style="493"/>
    <col min="3585" max="3592" width="0" style="493" hidden="1" customWidth="1"/>
    <col min="3593" max="3593" width="3.7109375" style="493" customWidth="1"/>
    <col min="3594" max="3594" width="3.85546875" style="493" customWidth="1"/>
    <col min="3595" max="3595" width="3.7109375" style="493" customWidth="1"/>
    <col min="3596" max="3596" width="12.7109375" style="493" customWidth="1"/>
    <col min="3597" max="3597" width="52.7109375" style="493" customWidth="1"/>
    <col min="3598" max="3601" width="0" style="493" hidden="1" customWidth="1"/>
    <col min="3602" max="3602" width="12.28515625" style="493" customWidth="1"/>
    <col min="3603" max="3603" width="6.42578125" style="493" customWidth="1"/>
    <col min="3604" max="3604" width="12.28515625" style="493" customWidth="1"/>
    <col min="3605" max="3605" width="0" style="493" hidden="1" customWidth="1"/>
    <col min="3606" max="3606" width="3.7109375" style="493" customWidth="1"/>
    <col min="3607" max="3607" width="11.140625" style="493" bestFit="1" customWidth="1"/>
    <col min="3608" max="3609" width="10.5703125" style="493"/>
    <col min="3610" max="3610" width="11.140625" style="493" customWidth="1"/>
    <col min="3611" max="3840" width="10.5703125" style="493"/>
    <col min="3841" max="3848" width="0" style="493" hidden="1" customWidth="1"/>
    <col min="3849" max="3849" width="3.7109375" style="493" customWidth="1"/>
    <col min="3850" max="3850" width="3.85546875" style="493" customWidth="1"/>
    <col min="3851" max="3851" width="3.7109375" style="493" customWidth="1"/>
    <col min="3852" max="3852" width="12.7109375" style="493" customWidth="1"/>
    <col min="3853" max="3853" width="52.7109375" style="493" customWidth="1"/>
    <col min="3854" max="3857" width="0" style="493" hidden="1" customWidth="1"/>
    <col min="3858" max="3858" width="12.28515625" style="493" customWidth="1"/>
    <col min="3859" max="3859" width="6.42578125" style="493" customWidth="1"/>
    <col min="3860" max="3860" width="12.28515625" style="493" customWidth="1"/>
    <col min="3861" max="3861" width="0" style="493" hidden="1" customWidth="1"/>
    <col min="3862" max="3862" width="3.7109375" style="493" customWidth="1"/>
    <col min="3863" max="3863" width="11.140625" style="493" bestFit="1" customWidth="1"/>
    <col min="3864" max="3865" width="10.5703125" style="493"/>
    <col min="3866" max="3866" width="11.140625" style="493" customWidth="1"/>
    <col min="3867" max="4096" width="10.5703125" style="493"/>
    <col min="4097" max="4104" width="0" style="493" hidden="1" customWidth="1"/>
    <col min="4105" max="4105" width="3.7109375" style="493" customWidth="1"/>
    <col min="4106" max="4106" width="3.85546875" style="493" customWidth="1"/>
    <col min="4107" max="4107" width="3.7109375" style="493" customWidth="1"/>
    <col min="4108" max="4108" width="12.7109375" style="493" customWidth="1"/>
    <col min="4109" max="4109" width="52.7109375" style="493" customWidth="1"/>
    <col min="4110" max="4113" width="0" style="493" hidden="1" customWidth="1"/>
    <col min="4114" max="4114" width="12.28515625" style="493" customWidth="1"/>
    <col min="4115" max="4115" width="6.42578125" style="493" customWidth="1"/>
    <col min="4116" max="4116" width="12.28515625" style="493" customWidth="1"/>
    <col min="4117" max="4117" width="0" style="493" hidden="1" customWidth="1"/>
    <col min="4118" max="4118" width="3.7109375" style="493" customWidth="1"/>
    <col min="4119" max="4119" width="11.140625" style="493" bestFit="1" customWidth="1"/>
    <col min="4120" max="4121" width="10.5703125" style="493"/>
    <col min="4122" max="4122" width="11.140625" style="493" customWidth="1"/>
    <col min="4123" max="4352" width="10.5703125" style="493"/>
    <col min="4353" max="4360" width="0" style="493" hidden="1" customWidth="1"/>
    <col min="4361" max="4361" width="3.7109375" style="493" customWidth="1"/>
    <col min="4362" max="4362" width="3.85546875" style="493" customWidth="1"/>
    <col min="4363" max="4363" width="3.7109375" style="493" customWidth="1"/>
    <col min="4364" max="4364" width="12.7109375" style="493" customWidth="1"/>
    <col min="4365" max="4365" width="52.7109375" style="493" customWidth="1"/>
    <col min="4366" max="4369" width="0" style="493" hidden="1" customWidth="1"/>
    <col min="4370" max="4370" width="12.28515625" style="493" customWidth="1"/>
    <col min="4371" max="4371" width="6.42578125" style="493" customWidth="1"/>
    <col min="4372" max="4372" width="12.28515625" style="493" customWidth="1"/>
    <col min="4373" max="4373" width="0" style="493" hidden="1" customWidth="1"/>
    <col min="4374" max="4374" width="3.7109375" style="493" customWidth="1"/>
    <col min="4375" max="4375" width="11.140625" style="493" bestFit="1" customWidth="1"/>
    <col min="4376" max="4377" width="10.5703125" style="493"/>
    <col min="4378" max="4378" width="11.140625" style="493" customWidth="1"/>
    <col min="4379" max="4608" width="10.5703125" style="493"/>
    <col min="4609" max="4616" width="0" style="493" hidden="1" customWidth="1"/>
    <col min="4617" max="4617" width="3.7109375" style="493" customWidth="1"/>
    <col min="4618" max="4618" width="3.85546875" style="493" customWidth="1"/>
    <col min="4619" max="4619" width="3.7109375" style="493" customWidth="1"/>
    <col min="4620" max="4620" width="12.7109375" style="493" customWidth="1"/>
    <col min="4621" max="4621" width="52.7109375" style="493" customWidth="1"/>
    <col min="4622" max="4625" width="0" style="493" hidden="1" customWidth="1"/>
    <col min="4626" max="4626" width="12.28515625" style="493" customWidth="1"/>
    <col min="4627" max="4627" width="6.42578125" style="493" customWidth="1"/>
    <col min="4628" max="4628" width="12.28515625" style="493" customWidth="1"/>
    <col min="4629" max="4629" width="0" style="493" hidden="1" customWidth="1"/>
    <col min="4630" max="4630" width="3.7109375" style="493" customWidth="1"/>
    <col min="4631" max="4631" width="11.140625" style="493" bestFit="1" customWidth="1"/>
    <col min="4632" max="4633" width="10.5703125" style="493"/>
    <col min="4634" max="4634" width="11.140625" style="493" customWidth="1"/>
    <col min="4635" max="4864" width="10.5703125" style="493"/>
    <col min="4865" max="4872" width="0" style="493" hidden="1" customWidth="1"/>
    <col min="4873" max="4873" width="3.7109375" style="493" customWidth="1"/>
    <col min="4874" max="4874" width="3.85546875" style="493" customWidth="1"/>
    <col min="4875" max="4875" width="3.7109375" style="493" customWidth="1"/>
    <col min="4876" max="4876" width="12.7109375" style="493" customWidth="1"/>
    <col min="4877" max="4877" width="52.7109375" style="493" customWidth="1"/>
    <col min="4878" max="4881" width="0" style="493" hidden="1" customWidth="1"/>
    <col min="4882" max="4882" width="12.28515625" style="493" customWidth="1"/>
    <col min="4883" max="4883" width="6.42578125" style="493" customWidth="1"/>
    <col min="4884" max="4884" width="12.28515625" style="493" customWidth="1"/>
    <col min="4885" max="4885" width="0" style="493" hidden="1" customWidth="1"/>
    <col min="4886" max="4886" width="3.7109375" style="493" customWidth="1"/>
    <col min="4887" max="4887" width="11.140625" style="493" bestFit="1" customWidth="1"/>
    <col min="4888" max="4889" width="10.5703125" style="493"/>
    <col min="4890" max="4890" width="11.140625" style="493" customWidth="1"/>
    <col min="4891" max="5120" width="10.5703125" style="493"/>
    <col min="5121" max="5128" width="0" style="493" hidden="1" customWidth="1"/>
    <col min="5129" max="5129" width="3.7109375" style="493" customWidth="1"/>
    <col min="5130" max="5130" width="3.85546875" style="493" customWidth="1"/>
    <col min="5131" max="5131" width="3.7109375" style="493" customWidth="1"/>
    <col min="5132" max="5132" width="12.7109375" style="493" customWidth="1"/>
    <col min="5133" max="5133" width="52.7109375" style="493" customWidth="1"/>
    <col min="5134" max="5137" width="0" style="493" hidden="1" customWidth="1"/>
    <col min="5138" max="5138" width="12.28515625" style="493" customWidth="1"/>
    <col min="5139" max="5139" width="6.42578125" style="493" customWidth="1"/>
    <col min="5140" max="5140" width="12.28515625" style="493" customWidth="1"/>
    <col min="5141" max="5141" width="0" style="493" hidden="1" customWidth="1"/>
    <col min="5142" max="5142" width="3.7109375" style="493" customWidth="1"/>
    <col min="5143" max="5143" width="11.140625" style="493" bestFit="1" customWidth="1"/>
    <col min="5144" max="5145" width="10.5703125" style="493"/>
    <col min="5146" max="5146" width="11.140625" style="493" customWidth="1"/>
    <col min="5147" max="5376" width="10.5703125" style="493"/>
    <col min="5377" max="5384" width="0" style="493" hidden="1" customWidth="1"/>
    <col min="5385" max="5385" width="3.7109375" style="493" customWidth="1"/>
    <col min="5386" max="5386" width="3.85546875" style="493" customWidth="1"/>
    <col min="5387" max="5387" width="3.7109375" style="493" customWidth="1"/>
    <col min="5388" max="5388" width="12.7109375" style="493" customWidth="1"/>
    <col min="5389" max="5389" width="52.7109375" style="493" customWidth="1"/>
    <col min="5390" max="5393" width="0" style="493" hidden="1" customWidth="1"/>
    <col min="5394" max="5394" width="12.28515625" style="493" customWidth="1"/>
    <col min="5395" max="5395" width="6.42578125" style="493" customWidth="1"/>
    <col min="5396" max="5396" width="12.28515625" style="493" customWidth="1"/>
    <col min="5397" max="5397" width="0" style="493" hidden="1" customWidth="1"/>
    <col min="5398" max="5398" width="3.7109375" style="493" customWidth="1"/>
    <col min="5399" max="5399" width="11.140625" style="493" bestFit="1" customWidth="1"/>
    <col min="5400" max="5401" width="10.5703125" style="493"/>
    <col min="5402" max="5402" width="11.140625" style="493" customWidth="1"/>
    <col min="5403" max="5632" width="10.5703125" style="493"/>
    <col min="5633" max="5640" width="0" style="493" hidden="1" customWidth="1"/>
    <col min="5641" max="5641" width="3.7109375" style="493" customWidth="1"/>
    <col min="5642" max="5642" width="3.85546875" style="493" customWidth="1"/>
    <col min="5643" max="5643" width="3.7109375" style="493" customWidth="1"/>
    <col min="5644" max="5644" width="12.7109375" style="493" customWidth="1"/>
    <col min="5645" max="5645" width="52.7109375" style="493" customWidth="1"/>
    <col min="5646" max="5649" width="0" style="493" hidden="1" customWidth="1"/>
    <col min="5650" max="5650" width="12.28515625" style="493" customWidth="1"/>
    <col min="5651" max="5651" width="6.42578125" style="493" customWidth="1"/>
    <col min="5652" max="5652" width="12.28515625" style="493" customWidth="1"/>
    <col min="5653" max="5653" width="0" style="493" hidden="1" customWidth="1"/>
    <col min="5654" max="5654" width="3.7109375" style="493" customWidth="1"/>
    <col min="5655" max="5655" width="11.140625" style="493" bestFit="1" customWidth="1"/>
    <col min="5656" max="5657" width="10.5703125" style="493"/>
    <col min="5658" max="5658" width="11.140625" style="493" customWidth="1"/>
    <col min="5659" max="5888" width="10.5703125" style="493"/>
    <col min="5889" max="5896" width="0" style="493" hidden="1" customWidth="1"/>
    <col min="5897" max="5897" width="3.7109375" style="493" customWidth="1"/>
    <col min="5898" max="5898" width="3.85546875" style="493" customWidth="1"/>
    <col min="5899" max="5899" width="3.7109375" style="493" customWidth="1"/>
    <col min="5900" max="5900" width="12.7109375" style="493" customWidth="1"/>
    <col min="5901" max="5901" width="52.7109375" style="493" customWidth="1"/>
    <col min="5902" max="5905" width="0" style="493" hidden="1" customWidth="1"/>
    <col min="5906" max="5906" width="12.28515625" style="493" customWidth="1"/>
    <col min="5907" max="5907" width="6.42578125" style="493" customWidth="1"/>
    <col min="5908" max="5908" width="12.28515625" style="493" customWidth="1"/>
    <col min="5909" max="5909" width="0" style="493" hidden="1" customWidth="1"/>
    <col min="5910" max="5910" width="3.7109375" style="493" customWidth="1"/>
    <col min="5911" max="5911" width="11.140625" style="493" bestFit="1" customWidth="1"/>
    <col min="5912" max="5913" width="10.5703125" style="493"/>
    <col min="5914" max="5914" width="11.140625" style="493" customWidth="1"/>
    <col min="5915" max="6144" width="10.5703125" style="493"/>
    <col min="6145" max="6152" width="0" style="493" hidden="1" customWidth="1"/>
    <col min="6153" max="6153" width="3.7109375" style="493" customWidth="1"/>
    <col min="6154" max="6154" width="3.85546875" style="493" customWidth="1"/>
    <col min="6155" max="6155" width="3.7109375" style="493" customWidth="1"/>
    <col min="6156" max="6156" width="12.7109375" style="493" customWidth="1"/>
    <col min="6157" max="6157" width="52.7109375" style="493" customWidth="1"/>
    <col min="6158" max="6161" width="0" style="493" hidden="1" customWidth="1"/>
    <col min="6162" max="6162" width="12.28515625" style="493" customWidth="1"/>
    <col min="6163" max="6163" width="6.42578125" style="493" customWidth="1"/>
    <col min="6164" max="6164" width="12.28515625" style="493" customWidth="1"/>
    <col min="6165" max="6165" width="0" style="493" hidden="1" customWidth="1"/>
    <col min="6166" max="6166" width="3.7109375" style="493" customWidth="1"/>
    <col min="6167" max="6167" width="11.140625" style="493" bestFit="1" customWidth="1"/>
    <col min="6168" max="6169" width="10.5703125" style="493"/>
    <col min="6170" max="6170" width="11.140625" style="493" customWidth="1"/>
    <col min="6171" max="6400" width="10.5703125" style="493"/>
    <col min="6401" max="6408" width="0" style="493" hidden="1" customWidth="1"/>
    <col min="6409" max="6409" width="3.7109375" style="493" customWidth="1"/>
    <col min="6410" max="6410" width="3.85546875" style="493" customWidth="1"/>
    <col min="6411" max="6411" width="3.7109375" style="493" customWidth="1"/>
    <col min="6412" max="6412" width="12.7109375" style="493" customWidth="1"/>
    <col min="6413" max="6413" width="52.7109375" style="493" customWidth="1"/>
    <col min="6414" max="6417" width="0" style="493" hidden="1" customWidth="1"/>
    <col min="6418" max="6418" width="12.28515625" style="493" customWidth="1"/>
    <col min="6419" max="6419" width="6.42578125" style="493" customWidth="1"/>
    <col min="6420" max="6420" width="12.28515625" style="493" customWidth="1"/>
    <col min="6421" max="6421" width="0" style="493" hidden="1" customWidth="1"/>
    <col min="6422" max="6422" width="3.7109375" style="493" customWidth="1"/>
    <col min="6423" max="6423" width="11.140625" style="493" bestFit="1" customWidth="1"/>
    <col min="6424" max="6425" width="10.5703125" style="493"/>
    <col min="6426" max="6426" width="11.140625" style="493" customWidth="1"/>
    <col min="6427" max="6656" width="10.5703125" style="493"/>
    <col min="6657" max="6664" width="0" style="493" hidden="1" customWidth="1"/>
    <col min="6665" max="6665" width="3.7109375" style="493" customWidth="1"/>
    <col min="6666" max="6666" width="3.85546875" style="493" customWidth="1"/>
    <col min="6667" max="6667" width="3.7109375" style="493" customWidth="1"/>
    <col min="6668" max="6668" width="12.7109375" style="493" customWidth="1"/>
    <col min="6669" max="6669" width="52.7109375" style="493" customWidth="1"/>
    <col min="6670" max="6673" width="0" style="493" hidden="1" customWidth="1"/>
    <col min="6674" max="6674" width="12.28515625" style="493" customWidth="1"/>
    <col min="6675" max="6675" width="6.42578125" style="493" customWidth="1"/>
    <col min="6676" max="6676" width="12.28515625" style="493" customWidth="1"/>
    <col min="6677" max="6677" width="0" style="493" hidden="1" customWidth="1"/>
    <col min="6678" max="6678" width="3.7109375" style="493" customWidth="1"/>
    <col min="6679" max="6679" width="11.140625" style="493" bestFit="1" customWidth="1"/>
    <col min="6680" max="6681" width="10.5703125" style="493"/>
    <col min="6682" max="6682" width="11.140625" style="493" customWidth="1"/>
    <col min="6683" max="6912" width="10.5703125" style="493"/>
    <col min="6913" max="6920" width="0" style="493" hidden="1" customWidth="1"/>
    <col min="6921" max="6921" width="3.7109375" style="493" customWidth="1"/>
    <col min="6922" max="6922" width="3.85546875" style="493" customWidth="1"/>
    <col min="6923" max="6923" width="3.7109375" style="493" customWidth="1"/>
    <col min="6924" max="6924" width="12.7109375" style="493" customWidth="1"/>
    <col min="6925" max="6925" width="52.7109375" style="493" customWidth="1"/>
    <col min="6926" max="6929" width="0" style="493" hidden="1" customWidth="1"/>
    <col min="6930" max="6930" width="12.28515625" style="493" customWidth="1"/>
    <col min="6931" max="6931" width="6.42578125" style="493" customWidth="1"/>
    <col min="6932" max="6932" width="12.28515625" style="493" customWidth="1"/>
    <col min="6933" max="6933" width="0" style="493" hidden="1" customWidth="1"/>
    <col min="6934" max="6934" width="3.7109375" style="493" customWidth="1"/>
    <col min="6935" max="6935" width="11.140625" style="493" bestFit="1" customWidth="1"/>
    <col min="6936" max="6937" width="10.5703125" style="493"/>
    <col min="6938" max="6938" width="11.140625" style="493" customWidth="1"/>
    <col min="6939" max="7168" width="10.5703125" style="493"/>
    <col min="7169" max="7176" width="0" style="493" hidden="1" customWidth="1"/>
    <col min="7177" max="7177" width="3.7109375" style="493" customWidth="1"/>
    <col min="7178" max="7178" width="3.85546875" style="493" customWidth="1"/>
    <col min="7179" max="7179" width="3.7109375" style="493" customWidth="1"/>
    <col min="7180" max="7180" width="12.7109375" style="493" customWidth="1"/>
    <col min="7181" max="7181" width="52.7109375" style="493" customWidth="1"/>
    <col min="7182" max="7185" width="0" style="493" hidden="1" customWidth="1"/>
    <col min="7186" max="7186" width="12.28515625" style="493" customWidth="1"/>
    <col min="7187" max="7187" width="6.42578125" style="493" customWidth="1"/>
    <col min="7188" max="7188" width="12.28515625" style="493" customWidth="1"/>
    <col min="7189" max="7189" width="0" style="493" hidden="1" customWidth="1"/>
    <col min="7190" max="7190" width="3.7109375" style="493" customWidth="1"/>
    <col min="7191" max="7191" width="11.140625" style="493" bestFit="1" customWidth="1"/>
    <col min="7192" max="7193" width="10.5703125" style="493"/>
    <col min="7194" max="7194" width="11.140625" style="493" customWidth="1"/>
    <col min="7195" max="7424" width="10.5703125" style="493"/>
    <col min="7425" max="7432" width="0" style="493" hidden="1" customWidth="1"/>
    <col min="7433" max="7433" width="3.7109375" style="493" customWidth="1"/>
    <col min="7434" max="7434" width="3.85546875" style="493" customWidth="1"/>
    <col min="7435" max="7435" width="3.7109375" style="493" customWidth="1"/>
    <col min="7436" max="7436" width="12.7109375" style="493" customWidth="1"/>
    <col min="7437" max="7437" width="52.7109375" style="493" customWidth="1"/>
    <col min="7438" max="7441" width="0" style="493" hidden="1" customWidth="1"/>
    <col min="7442" max="7442" width="12.28515625" style="493" customWidth="1"/>
    <col min="7443" max="7443" width="6.42578125" style="493" customWidth="1"/>
    <col min="7444" max="7444" width="12.28515625" style="493" customWidth="1"/>
    <col min="7445" max="7445" width="0" style="493" hidden="1" customWidth="1"/>
    <col min="7446" max="7446" width="3.7109375" style="493" customWidth="1"/>
    <col min="7447" max="7447" width="11.140625" style="493" bestFit="1" customWidth="1"/>
    <col min="7448" max="7449" width="10.5703125" style="493"/>
    <col min="7450" max="7450" width="11.140625" style="493" customWidth="1"/>
    <col min="7451" max="7680" width="10.5703125" style="493"/>
    <col min="7681" max="7688" width="0" style="493" hidden="1" customWidth="1"/>
    <col min="7689" max="7689" width="3.7109375" style="493" customWidth="1"/>
    <col min="7690" max="7690" width="3.85546875" style="493" customWidth="1"/>
    <col min="7691" max="7691" width="3.7109375" style="493" customWidth="1"/>
    <col min="7692" max="7692" width="12.7109375" style="493" customWidth="1"/>
    <col min="7693" max="7693" width="52.7109375" style="493" customWidth="1"/>
    <col min="7694" max="7697" width="0" style="493" hidden="1" customWidth="1"/>
    <col min="7698" max="7698" width="12.28515625" style="493" customWidth="1"/>
    <col min="7699" max="7699" width="6.42578125" style="493" customWidth="1"/>
    <col min="7700" max="7700" width="12.28515625" style="493" customWidth="1"/>
    <col min="7701" max="7701" width="0" style="493" hidden="1" customWidth="1"/>
    <col min="7702" max="7702" width="3.7109375" style="493" customWidth="1"/>
    <col min="7703" max="7703" width="11.140625" style="493" bestFit="1" customWidth="1"/>
    <col min="7704" max="7705" width="10.5703125" style="493"/>
    <col min="7706" max="7706" width="11.140625" style="493" customWidth="1"/>
    <col min="7707" max="7936" width="10.5703125" style="493"/>
    <col min="7937" max="7944" width="0" style="493" hidden="1" customWidth="1"/>
    <col min="7945" max="7945" width="3.7109375" style="493" customWidth="1"/>
    <col min="7946" max="7946" width="3.85546875" style="493" customWidth="1"/>
    <col min="7947" max="7947" width="3.7109375" style="493" customWidth="1"/>
    <col min="7948" max="7948" width="12.7109375" style="493" customWidth="1"/>
    <col min="7949" max="7949" width="52.7109375" style="493" customWidth="1"/>
    <col min="7950" max="7953" width="0" style="493" hidden="1" customWidth="1"/>
    <col min="7954" max="7954" width="12.28515625" style="493" customWidth="1"/>
    <col min="7955" max="7955" width="6.42578125" style="493" customWidth="1"/>
    <col min="7956" max="7956" width="12.28515625" style="493" customWidth="1"/>
    <col min="7957" max="7957" width="0" style="493" hidden="1" customWidth="1"/>
    <col min="7958" max="7958" width="3.7109375" style="493" customWidth="1"/>
    <col min="7959" max="7959" width="11.140625" style="493" bestFit="1" customWidth="1"/>
    <col min="7960" max="7961" width="10.5703125" style="493"/>
    <col min="7962" max="7962" width="11.140625" style="493" customWidth="1"/>
    <col min="7963" max="8192" width="10.5703125" style="493"/>
    <col min="8193" max="8200" width="0" style="493" hidden="1" customWidth="1"/>
    <col min="8201" max="8201" width="3.7109375" style="493" customWidth="1"/>
    <col min="8202" max="8202" width="3.85546875" style="493" customWidth="1"/>
    <col min="8203" max="8203" width="3.7109375" style="493" customWidth="1"/>
    <col min="8204" max="8204" width="12.7109375" style="493" customWidth="1"/>
    <col min="8205" max="8205" width="52.7109375" style="493" customWidth="1"/>
    <col min="8206" max="8209" width="0" style="493" hidden="1" customWidth="1"/>
    <col min="8210" max="8210" width="12.28515625" style="493" customWidth="1"/>
    <col min="8211" max="8211" width="6.42578125" style="493" customWidth="1"/>
    <col min="8212" max="8212" width="12.28515625" style="493" customWidth="1"/>
    <col min="8213" max="8213" width="0" style="493" hidden="1" customWidth="1"/>
    <col min="8214" max="8214" width="3.7109375" style="493" customWidth="1"/>
    <col min="8215" max="8215" width="11.140625" style="493" bestFit="1" customWidth="1"/>
    <col min="8216" max="8217" width="10.5703125" style="493"/>
    <col min="8218" max="8218" width="11.140625" style="493" customWidth="1"/>
    <col min="8219" max="8448" width="10.5703125" style="493"/>
    <col min="8449" max="8456" width="0" style="493" hidden="1" customWidth="1"/>
    <col min="8457" max="8457" width="3.7109375" style="493" customWidth="1"/>
    <col min="8458" max="8458" width="3.85546875" style="493" customWidth="1"/>
    <col min="8459" max="8459" width="3.7109375" style="493" customWidth="1"/>
    <col min="8460" max="8460" width="12.7109375" style="493" customWidth="1"/>
    <col min="8461" max="8461" width="52.7109375" style="493" customWidth="1"/>
    <col min="8462" max="8465" width="0" style="493" hidden="1" customWidth="1"/>
    <col min="8466" max="8466" width="12.28515625" style="493" customWidth="1"/>
    <col min="8467" max="8467" width="6.42578125" style="493" customWidth="1"/>
    <col min="8468" max="8468" width="12.28515625" style="493" customWidth="1"/>
    <col min="8469" max="8469" width="0" style="493" hidden="1" customWidth="1"/>
    <col min="8470" max="8470" width="3.7109375" style="493" customWidth="1"/>
    <col min="8471" max="8471" width="11.140625" style="493" bestFit="1" customWidth="1"/>
    <col min="8472" max="8473" width="10.5703125" style="493"/>
    <col min="8474" max="8474" width="11.140625" style="493" customWidth="1"/>
    <col min="8475" max="8704" width="10.5703125" style="493"/>
    <col min="8705" max="8712" width="0" style="493" hidden="1" customWidth="1"/>
    <col min="8713" max="8713" width="3.7109375" style="493" customWidth="1"/>
    <col min="8714" max="8714" width="3.85546875" style="493" customWidth="1"/>
    <col min="8715" max="8715" width="3.7109375" style="493" customWidth="1"/>
    <col min="8716" max="8716" width="12.7109375" style="493" customWidth="1"/>
    <col min="8717" max="8717" width="52.7109375" style="493" customWidth="1"/>
    <col min="8718" max="8721" width="0" style="493" hidden="1" customWidth="1"/>
    <col min="8722" max="8722" width="12.28515625" style="493" customWidth="1"/>
    <col min="8723" max="8723" width="6.42578125" style="493" customWidth="1"/>
    <col min="8724" max="8724" width="12.28515625" style="493" customWidth="1"/>
    <col min="8725" max="8725" width="0" style="493" hidden="1" customWidth="1"/>
    <col min="8726" max="8726" width="3.7109375" style="493" customWidth="1"/>
    <col min="8727" max="8727" width="11.140625" style="493" bestFit="1" customWidth="1"/>
    <col min="8728" max="8729" width="10.5703125" style="493"/>
    <col min="8730" max="8730" width="11.140625" style="493" customWidth="1"/>
    <col min="8731" max="8960" width="10.5703125" style="493"/>
    <col min="8961" max="8968" width="0" style="493" hidden="1" customWidth="1"/>
    <col min="8969" max="8969" width="3.7109375" style="493" customWidth="1"/>
    <col min="8970" max="8970" width="3.85546875" style="493" customWidth="1"/>
    <col min="8971" max="8971" width="3.7109375" style="493" customWidth="1"/>
    <col min="8972" max="8972" width="12.7109375" style="493" customWidth="1"/>
    <col min="8973" max="8973" width="52.7109375" style="493" customWidth="1"/>
    <col min="8974" max="8977" width="0" style="493" hidden="1" customWidth="1"/>
    <col min="8978" max="8978" width="12.28515625" style="493" customWidth="1"/>
    <col min="8979" max="8979" width="6.42578125" style="493" customWidth="1"/>
    <col min="8980" max="8980" width="12.28515625" style="493" customWidth="1"/>
    <col min="8981" max="8981" width="0" style="493" hidden="1" customWidth="1"/>
    <col min="8982" max="8982" width="3.7109375" style="493" customWidth="1"/>
    <col min="8983" max="8983" width="11.140625" style="493" bestFit="1" customWidth="1"/>
    <col min="8984" max="8985" width="10.5703125" style="493"/>
    <col min="8986" max="8986" width="11.140625" style="493" customWidth="1"/>
    <col min="8987" max="9216" width="10.5703125" style="493"/>
    <col min="9217" max="9224" width="0" style="493" hidden="1" customWidth="1"/>
    <col min="9225" max="9225" width="3.7109375" style="493" customWidth="1"/>
    <col min="9226" max="9226" width="3.85546875" style="493" customWidth="1"/>
    <col min="9227" max="9227" width="3.7109375" style="493" customWidth="1"/>
    <col min="9228" max="9228" width="12.7109375" style="493" customWidth="1"/>
    <col min="9229" max="9229" width="52.7109375" style="493" customWidth="1"/>
    <col min="9230" max="9233" width="0" style="493" hidden="1" customWidth="1"/>
    <col min="9234" max="9234" width="12.28515625" style="493" customWidth="1"/>
    <col min="9235" max="9235" width="6.42578125" style="493" customWidth="1"/>
    <col min="9236" max="9236" width="12.28515625" style="493" customWidth="1"/>
    <col min="9237" max="9237" width="0" style="493" hidden="1" customWidth="1"/>
    <col min="9238" max="9238" width="3.7109375" style="493" customWidth="1"/>
    <col min="9239" max="9239" width="11.140625" style="493" bestFit="1" customWidth="1"/>
    <col min="9240" max="9241" width="10.5703125" style="493"/>
    <col min="9242" max="9242" width="11.140625" style="493" customWidth="1"/>
    <col min="9243" max="9472" width="10.5703125" style="493"/>
    <col min="9473" max="9480" width="0" style="493" hidden="1" customWidth="1"/>
    <col min="9481" max="9481" width="3.7109375" style="493" customWidth="1"/>
    <col min="9482" max="9482" width="3.85546875" style="493" customWidth="1"/>
    <col min="9483" max="9483" width="3.7109375" style="493" customWidth="1"/>
    <col min="9484" max="9484" width="12.7109375" style="493" customWidth="1"/>
    <col min="9485" max="9485" width="52.7109375" style="493" customWidth="1"/>
    <col min="9486" max="9489" width="0" style="493" hidden="1" customWidth="1"/>
    <col min="9490" max="9490" width="12.28515625" style="493" customWidth="1"/>
    <col min="9491" max="9491" width="6.42578125" style="493" customWidth="1"/>
    <col min="9492" max="9492" width="12.28515625" style="493" customWidth="1"/>
    <col min="9493" max="9493" width="0" style="493" hidden="1" customWidth="1"/>
    <col min="9494" max="9494" width="3.7109375" style="493" customWidth="1"/>
    <col min="9495" max="9495" width="11.140625" style="493" bestFit="1" customWidth="1"/>
    <col min="9496" max="9497" width="10.5703125" style="493"/>
    <col min="9498" max="9498" width="11.140625" style="493" customWidth="1"/>
    <col min="9499" max="9728" width="10.5703125" style="493"/>
    <col min="9729" max="9736" width="0" style="493" hidden="1" customWidth="1"/>
    <col min="9737" max="9737" width="3.7109375" style="493" customWidth="1"/>
    <col min="9738" max="9738" width="3.85546875" style="493" customWidth="1"/>
    <col min="9739" max="9739" width="3.7109375" style="493" customWidth="1"/>
    <col min="9740" max="9740" width="12.7109375" style="493" customWidth="1"/>
    <col min="9741" max="9741" width="52.7109375" style="493" customWidth="1"/>
    <col min="9742" max="9745" width="0" style="493" hidden="1" customWidth="1"/>
    <col min="9746" max="9746" width="12.28515625" style="493" customWidth="1"/>
    <col min="9747" max="9747" width="6.42578125" style="493" customWidth="1"/>
    <col min="9748" max="9748" width="12.28515625" style="493" customWidth="1"/>
    <col min="9749" max="9749" width="0" style="493" hidden="1" customWidth="1"/>
    <col min="9750" max="9750" width="3.7109375" style="493" customWidth="1"/>
    <col min="9751" max="9751" width="11.140625" style="493" bestFit="1" customWidth="1"/>
    <col min="9752" max="9753" width="10.5703125" style="493"/>
    <col min="9754" max="9754" width="11.140625" style="493" customWidth="1"/>
    <col min="9755" max="9984" width="10.5703125" style="493"/>
    <col min="9985" max="9992" width="0" style="493" hidden="1" customWidth="1"/>
    <col min="9993" max="9993" width="3.7109375" style="493" customWidth="1"/>
    <col min="9994" max="9994" width="3.85546875" style="493" customWidth="1"/>
    <col min="9995" max="9995" width="3.7109375" style="493" customWidth="1"/>
    <col min="9996" max="9996" width="12.7109375" style="493" customWidth="1"/>
    <col min="9997" max="9997" width="52.7109375" style="493" customWidth="1"/>
    <col min="9998" max="10001" width="0" style="493" hidden="1" customWidth="1"/>
    <col min="10002" max="10002" width="12.28515625" style="493" customWidth="1"/>
    <col min="10003" max="10003" width="6.42578125" style="493" customWidth="1"/>
    <col min="10004" max="10004" width="12.28515625" style="493" customWidth="1"/>
    <col min="10005" max="10005" width="0" style="493" hidden="1" customWidth="1"/>
    <col min="10006" max="10006" width="3.7109375" style="493" customWidth="1"/>
    <col min="10007" max="10007" width="11.140625" style="493" bestFit="1" customWidth="1"/>
    <col min="10008" max="10009" width="10.5703125" style="493"/>
    <col min="10010" max="10010" width="11.140625" style="493" customWidth="1"/>
    <col min="10011" max="10240" width="10.5703125" style="493"/>
    <col min="10241" max="10248" width="0" style="493" hidden="1" customWidth="1"/>
    <col min="10249" max="10249" width="3.7109375" style="493" customWidth="1"/>
    <col min="10250" max="10250" width="3.85546875" style="493" customWidth="1"/>
    <col min="10251" max="10251" width="3.7109375" style="493" customWidth="1"/>
    <col min="10252" max="10252" width="12.7109375" style="493" customWidth="1"/>
    <col min="10253" max="10253" width="52.7109375" style="493" customWidth="1"/>
    <col min="10254" max="10257" width="0" style="493" hidden="1" customWidth="1"/>
    <col min="10258" max="10258" width="12.28515625" style="493" customWidth="1"/>
    <col min="10259" max="10259" width="6.42578125" style="493" customWidth="1"/>
    <col min="10260" max="10260" width="12.28515625" style="493" customWidth="1"/>
    <col min="10261" max="10261" width="0" style="493" hidden="1" customWidth="1"/>
    <col min="10262" max="10262" width="3.7109375" style="493" customWidth="1"/>
    <col min="10263" max="10263" width="11.140625" style="493" bestFit="1" customWidth="1"/>
    <col min="10264" max="10265" width="10.5703125" style="493"/>
    <col min="10266" max="10266" width="11.140625" style="493" customWidth="1"/>
    <col min="10267" max="10496" width="10.5703125" style="493"/>
    <col min="10497" max="10504" width="0" style="493" hidden="1" customWidth="1"/>
    <col min="10505" max="10505" width="3.7109375" style="493" customWidth="1"/>
    <col min="10506" max="10506" width="3.85546875" style="493" customWidth="1"/>
    <col min="10507" max="10507" width="3.7109375" style="493" customWidth="1"/>
    <col min="10508" max="10508" width="12.7109375" style="493" customWidth="1"/>
    <col min="10509" max="10509" width="52.7109375" style="493" customWidth="1"/>
    <col min="10510" max="10513" width="0" style="493" hidden="1" customWidth="1"/>
    <col min="10514" max="10514" width="12.28515625" style="493" customWidth="1"/>
    <col min="10515" max="10515" width="6.42578125" style="493" customWidth="1"/>
    <col min="10516" max="10516" width="12.28515625" style="493" customWidth="1"/>
    <col min="10517" max="10517" width="0" style="493" hidden="1" customWidth="1"/>
    <col min="10518" max="10518" width="3.7109375" style="493" customWidth="1"/>
    <col min="10519" max="10519" width="11.140625" style="493" bestFit="1" customWidth="1"/>
    <col min="10520" max="10521" width="10.5703125" style="493"/>
    <col min="10522" max="10522" width="11.140625" style="493" customWidth="1"/>
    <col min="10523" max="10752" width="10.5703125" style="493"/>
    <col min="10753" max="10760" width="0" style="493" hidden="1" customWidth="1"/>
    <col min="10761" max="10761" width="3.7109375" style="493" customWidth="1"/>
    <col min="10762" max="10762" width="3.85546875" style="493" customWidth="1"/>
    <col min="10763" max="10763" width="3.7109375" style="493" customWidth="1"/>
    <col min="10764" max="10764" width="12.7109375" style="493" customWidth="1"/>
    <col min="10765" max="10765" width="52.7109375" style="493" customWidth="1"/>
    <col min="10766" max="10769" width="0" style="493" hidden="1" customWidth="1"/>
    <col min="10770" max="10770" width="12.28515625" style="493" customWidth="1"/>
    <col min="10771" max="10771" width="6.42578125" style="493" customWidth="1"/>
    <col min="10772" max="10772" width="12.28515625" style="493" customWidth="1"/>
    <col min="10773" max="10773" width="0" style="493" hidden="1" customWidth="1"/>
    <col min="10774" max="10774" width="3.7109375" style="493" customWidth="1"/>
    <col min="10775" max="10775" width="11.140625" style="493" bestFit="1" customWidth="1"/>
    <col min="10776" max="10777" width="10.5703125" style="493"/>
    <col min="10778" max="10778" width="11.140625" style="493" customWidth="1"/>
    <col min="10779" max="11008" width="10.5703125" style="493"/>
    <col min="11009" max="11016" width="0" style="493" hidden="1" customWidth="1"/>
    <col min="11017" max="11017" width="3.7109375" style="493" customWidth="1"/>
    <col min="11018" max="11018" width="3.85546875" style="493" customWidth="1"/>
    <col min="11019" max="11019" width="3.7109375" style="493" customWidth="1"/>
    <col min="11020" max="11020" width="12.7109375" style="493" customWidth="1"/>
    <col min="11021" max="11021" width="52.7109375" style="493" customWidth="1"/>
    <col min="11022" max="11025" width="0" style="493" hidden="1" customWidth="1"/>
    <col min="11026" max="11026" width="12.28515625" style="493" customWidth="1"/>
    <col min="11027" max="11027" width="6.42578125" style="493" customWidth="1"/>
    <col min="11028" max="11028" width="12.28515625" style="493" customWidth="1"/>
    <col min="11029" max="11029" width="0" style="493" hidden="1" customWidth="1"/>
    <col min="11030" max="11030" width="3.7109375" style="493" customWidth="1"/>
    <col min="11031" max="11031" width="11.140625" style="493" bestFit="1" customWidth="1"/>
    <col min="11032" max="11033" width="10.5703125" style="493"/>
    <col min="11034" max="11034" width="11.140625" style="493" customWidth="1"/>
    <col min="11035" max="11264" width="10.5703125" style="493"/>
    <col min="11265" max="11272" width="0" style="493" hidden="1" customWidth="1"/>
    <col min="11273" max="11273" width="3.7109375" style="493" customWidth="1"/>
    <col min="11274" max="11274" width="3.85546875" style="493" customWidth="1"/>
    <col min="11275" max="11275" width="3.7109375" style="493" customWidth="1"/>
    <col min="11276" max="11276" width="12.7109375" style="493" customWidth="1"/>
    <col min="11277" max="11277" width="52.7109375" style="493" customWidth="1"/>
    <col min="11278" max="11281" width="0" style="493" hidden="1" customWidth="1"/>
    <col min="11282" max="11282" width="12.28515625" style="493" customWidth="1"/>
    <col min="11283" max="11283" width="6.42578125" style="493" customWidth="1"/>
    <col min="11284" max="11284" width="12.28515625" style="493" customWidth="1"/>
    <col min="11285" max="11285" width="0" style="493" hidden="1" customWidth="1"/>
    <col min="11286" max="11286" width="3.7109375" style="493" customWidth="1"/>
    <col min="11287" max="11287" width="11.140625" style="493" bestFit="1" customWidth="1"/>
    <col min="11288" max="11289" width="10.5703125" style="493"/>
    <col min="11290" max="11290" width="11.140625" style="493" customWidth="1"/>
    <col min="11291" max="11520" width="10.5703125" style="493"/>
    <col min="11521" max="11528" width="0" style="493" hidden="1" customWidth="1"/>
    <col min="11529" max="11529" width="3.7109375" style="493" customWidth="1"/>
    <col min="11530" max="11530" width="3.85546875" style="493" customWidth="1"/>
    <col min="11531" max="11531" width="3.7109375" style="493" customWidth="1"/>
    <col min="11532" max="11532" width="12.7109375" style="493" customWidth="1"/>
    <col min="11533" max="11533" width="52.7109375" style="493" customWidth="1"/>
    <col min="11534" max="11537" width="0" style="493" hidden="1" customWidth="1"/>
    <col min="11538" max="11538" width="12.28515625" style="493" customWidth="1"/>
    <col min="11539" max="11539" width="6.42578125" style="493" customWidth="1"/>
    <col min="11540" max="11540" width="12.28515625" style="493" customWidth="1"/>
    <col min="11541" max="11541" width="0" style="493" hidden="1" customWidth="1"/>
    <col min="11542" max="11542" width="3.7109375" style="493" customWidth="1"/>
    <col min="11543" max="11543" width="11.140625" style="493" bestFit="1" customWidth="1"/>
    <col min="11544" max="11545" width="10.5703125" style="493"/>
    <col min="11546" max="11546" width="11.140625" style="493" customWidth="1"/>
    <col min="11547" max="11776" width="10.5703125" style="493"/>
    <col min="11777" max="11784" width="0" style="493" hidden="1" customWidth="1"/>
    <col min="11785" max="11785" width="3.7109375" style="493" customWidth="1"/>
    <col min="11786" max="11786" width="3.85546875" style="493" customWidth="1"/>
    <col min="11787" max="11787" width="3.7109375" style="493" customWidth="1"/>
    <col min="11788" max="11788" width="12.7109375" style="493" customWidth="1"/>
    <col min="11789" max="11789" width="52.7109375" style="493" customWidth="1"/>
    <col min="11790" max="11793" width="0" style="493" hidden="1" customWidth="1"/>
    <col min="11794" max="11794" width="12.28515625" style="493" customWidth="1"/>
    <col min="11795" max="11795" width="6.42578125" style="493" customWidth="1"/>
    <col min="11796" max="11796" width="12.28515625" style="493" customWidth="1"/>
    <col min="11797" max="11797" width="0" style="493" hidden="1" customWidth="1"/>
    <col min="11798" max="11798" width="3.7109375" style="493" customWidth="1"/>
    <col min="11799" max="11799" width="11.140625" style="493" bestFit="1" customWidth="1"/>
    <col min="11800" max="11801" width="10.5703125" style="493"/>
    <col min="11802" max="11802" width="11.140625" style="493" customWidth="1"/>
    <col min="11803" max="12032" width="10.5703125" style="493"/>
    <col min="12033" max="12040" width="0" style="493" hidden="1" customWidth="1"/>
    <col min="12041" max="12041" width="3.7109375" style="493" customWidth="1"/>
    <col min="12042" max="12042" width="3.85546875" style="493" customWidth="1"/>
    <col min="12043" max="12043" width="3.7109375" style="493" customWidth="1"/>
    <col min="12044" max="12044" width="12.7109375" style="493" customWidth="1"/>
    <col min="12045" max="12045" width="52.7109375" style="493" customWidth="1"/>
    <col min="12046" max="12049" width="0" style="493" hidden="1" customWidth="1"/>
    <col min="12050" max="12050" width="12.28515625" style="493" customWidth="1"/>
    <col min="12051" max="12051" width="6.42578125" style="493" customWidth="1"/>
    <col min="12052" max="12052" width="12.28515625" style="493" customWidth="1"/>
    <col min="12053" max="12053" width="0" style="493" hidden="1" customWidth="1"/>
    <col min="12054" max="12054" width="3.7109375" style="493" customWidth="1"/>
    <col min="12055" max="12055" width="11.140625" style="493" bestFit="1" customWidth="1"/>
    <col min="12056" max="12057" width="10.5703125" style="493"/>
    <col min="12058" max="12058" width="11.140625" style="493" customWidth="1"/>
    <col min="12059" max="12288" width="10.5703125" style="493"/>
    <col min="12289" max="12296" width="0" style="493" hidden="1" customWidth="1"/>
    <col min="12297" max="12297" width="3.7109375" style="493" customWidth="1"/>
    <col min="12298" max="12298" width="3.85546875" style="493" customWidth="1"/>
    <col min="12299" max="12299" width="3.7109375" style="493" customWidth="1"/>
    <col min="12300" max="12300" width="12.7109375" style="493" customWidth="1"/>
    <col min="12301" max="12301" width="52.7109375" style="493" customWidth="1"/>
    <col min="12302" max="12305" width="0" style="493" hidden="1" customWidth="1"/>
    <col min="12306" max="12306" width="12.28515625" style="493" customWidth="1"/>
    <col min="12307" max="12307" width="6.42578125" style="493" customWidth="1"/>
    <col min="12308" max="12308" width="12.28515625" style="493" customWidth="1"/>
    <col min="12309" max="12309" width="0" style="493" hidden="1" customWidth="1"/>
    <col min="12310" max="12310" width="3.7109375" style="493" customWidth="1"/>
    <col min="12311" max="12311" width="11.140625" style="493" bestFit="1" customWidth="1"/>
    <col min="12312" max="12313" width="10.5703125" style="493"/>
    <col min="12314" max="12314" width="11.140625" style="493" customWidth="1"/>
    <col min="12315" max="12544" width="10.5703125" style="493"/>
    <col min="12545" max="12552" width="0" style="493" hidden="1" customWidth="1"/>
    <col min="12553" max="12553" width="3.7109375" style="493" customWidth="1"/>
    <col min="12554" max="12554" width="3.85546875" style="493" customWidth="1"/>
    <col min="12555" max="12555" width="3.7109375" style="493" customWidth="1"/>
    <col min="12556" max="12556" width="12.7109375" style="493" customWidth="1"/>
    <col min="12557" max="12557" width="52.7109375" style="493" customWidth="1"/>
    <col min="12558" max="12561" width="0" style="493" hidden="1" customWidth="1"/>
    <col min="12562" max="12562" width="12.28515625" style="493" customWidth="1"/>
    <col min="12563" max="12563" width="6.42578125" style="493" customWidth="1"/>
    <col min="12564" max="12564" width="12.28515625" style="493" customWidth="1"/>
    <col min="12565" max="12565" width="0" style="493" hidden="1" customWidth="1"/>
    <col min="12566" max="12566" width="3.7109375" style="493" customWidth="1"/>
    <col min="12567" max="12567" width="11.140625" style="493" bestFit="1" customWidth="1"/>
    <col min="12568" max="12569" width="10.5703125" style="493"/>
    <col min="12570" max="12570" width="11.140625" style="493" customWidth="1"/>
    <col min="12571" max="12800" width="10.5703125" style="493"/>
    <col min="12801" max="12808" width="0" style="493" hidden="1" customWidth="1"/>
    <col min="12809" max="12809" width="3.7109375" style="493" customWidth="1"/>
    <col min="12810" max="12810" width="3.85546875" style="493" customWidth="1"/>
    <col min="12811" max="12811" width="3.7109375" style="493" customWidth="1"/>
    <col min="12812" max="12812" width="12.7109375" style="493" customWidth="1"/>
    <col min="12813" max="12813" width="52.7109375" style="493" customWidth="1"/>
    <col min="12814" max="12817" width="0" style="493" hidden="1" customWidth="1"/>
    <col min="12818" max="12818" width="12.28515625" style="493" customWidth="1"/>
    <col min="12819" max="12819" width="6.42578125" style="493" customWidth="1"/>
    <col min="12820" max="12820" width="12.28515625" style="493" customWidth="1"/>
    <col min="12821" max="12821" width="0" style="493" hidden="1" customWidth="1"/>
    <col min="12822" max="12822" width="3.7109375" style="493" customWidth="1"/>
    <col min="12823" max="12823" width="11.140625" style="493" bestFit="1" customWidth="1"/>
    <col min="12824" max="12825" width="10.5703125" style="493"/>
    <col min="12826" max="12826" width="11.140625" style="493" customWidth="1"/>
    <col min="12827" max="13056" width="10.5703125" style="493"/>
    <col min="13057" max="13064" width="0" style="493" hidden="1" customWidth="1"/>
    <col min="13065" max="13065" width="3.7109375" style="493" customWidth="1"/>
    <col min="13066" max="13066" width="3.85546875" style="493" customWidth="1"/>
    <col min="13067" max="13067" width="3.7109375" style="493" customWidth="1"/>
    <col min="13068" max="13068" width="12.7109375" style="493" customWidth="1"/>
    <col min="13069" max="13069" width="52.7109375" style="493" customWidth="1"/>
    <col min="13070" max="13073" width="0" style="493" hidden="1" customWidth="1"/>
    <col min="13074" max="13074" width="12.28515625" style="493" customWidth="1"/>
    <col min="13075" max="13075" width="6.42578125" style="493" customWidth="1"/>
    <col min="13076" max="13076" width="12.28515625" style="493" customWidth="1"/>
    <col min="13077" max="13077" width="0" style="493" hidden="1" customWidth="1"/>
    <col min="13078" max="13078" width="3.7109375" style="493" customWidth="1"/>
    <col min="13079" max="13079" width="11.140625" style="493" bestFit="1" customWidth="1"/>
    <col min="13080" max="13081" width="10.5703125" style="493"/>
    <col min="13082" max="13082" width="11.140625" style="493" customWidth="1"/>
    <col min="13083" max="13312" width="10.5703125" style="493"/>
    <col min="13313" max="13320" width="0" style="493" hidden="1" customWidth="1"/>
    <col min="13321" max="13321" width="3.7109375" style="493" customWidth="1"/>
    <col min="13322" max="13322" width="3.85546875" style="493" customWidth="1"/>
    <col min="13323" max="13323" width="3.7109375" style="493" customWidth="1"/>
    <col min="13324" max="13324" width="12.7109375" style="493" customWidth="1"/>
    <col min="13325" max="13325" width="52.7109375" style="493" customWidth="1"/>
    <col min="13326" max="13329" width="0" style="493" hidden="1" customWidth="1"/>
    <col min="13330" max="13330" width="12.28515625" style="493" customWidth="1"/>
    <col min="13331" max="13331" width="6.42578125" style="493" customWidth="1"/>
    <col min="13332" max="13332" width="12.28515625" style="493" customWidth="1"/>
    <col min="13333" max="13333" width="0" style="493" hidden="1" customWidth="1"/>
    <col min="13334" max="13334" width="3.7109375" style="493" customWidth="1"/>
    <col min="13335" max="13335" width="11.140625" style="493" bestFit="1" customWidth="1"/>
    <col min="13336" max="13337" width="10.5703125" style="493"/>
    <col min="13338" max="13338" width="11.140625" style="493" customWidth="1"/>
    <col min="13339" max="13568" width="10.5703125" style="493"/>
    <col min="13569" max="13576" width="0" style="493" hidden="1" customWidth="1"/>
    <col min="13577" max="13577" width="3.7109375" style="493" customWidth="1"/>
    <col min="13578" max="13578" width="3.85546875" style="493" customWidth="1"/>
    <col min="13579" max="13579" width="3.7109375" style="493" customWidth="1"/>
    <col min="13580" max="13580" width="12.7109375" style="493" customWidth="1"/>
    <col min="13581" max="13581" width="52.7109375" style="493" customWidth="1"/>
    <col min="13582" max="13585" width="0" style="493" hidden="1" customWidth="1"/>
    <col min="13586" max="13586" width="12.28515625" style="493" customWidth="1"/>
    <col min="13587" max="13587" width="6.42578125" style="493" customWidth="1"/>
    <col min="13588" max="13588" width="12.28515625" style="493" customWidth="1"/>
    <col min="13589" max="13589" width="0" style="493" hidden="1" customWidth="1"/>
    <col min="13590" max="13590" width="3.7109375" style="493" customWidth="1"/>
    <col min="13591" max="13591" width="11.140625" style="493" bestFit="1" customWidth="1"/>
    <col min="13592" max="13593" width="10.5703125" style="493"/>
    <col min="13594" max="13594" width="11.140625" style="493" customWidth="1"/>
    <col min="13595" max="13824" width="10.5703125" style="493"/>
    <col min="13825" max="13832" width="0" style="493" hidden="1" customWidth="1"/>
    <col min="13833" max="13833" width="3.7109375" style="493" customWidth="1"/>
    <col min="13834" max="13834" width="3.85546875" style="493" customWidth="1"/>
    <col min="13835" max="13835" width="3.7109375" style="493" customWidth="1"/>
    <col min="13836" max="13836" width="12.7109375" style="493" customWidth="1"/>
    <col min="13837" max="13837" width="52.7109375" style="493" customWidth="1"/>
    <col min="13838" max="13841" width="0" style="493" hidden="1" customWidth="1"/>
    <col min="13842" max="13842" width="12.28515625" style="493" customWidth="1"/>
    <col min="13843" max="13843" width="6.42578125" style="493" customWidth="1"/>
    <col min="13844" max="13844" width="12.28515625" style="493" customWidth="1"/>
    <col min="13845" max="13845" width="0" style="493" hidden="1" customWidth="1"/>
    <col min="13846" max="13846" width="3.7109375" style="493" customWidth="1"/>
    <col min="13847" max="13847" width="11.140625" style="493" bestFit="1" customWidth="1"/>
    <col min="13848" max="13849" width="10.5703125" style="493"/>
    <col min="13850" max="13850" width="11.140625" style="493" customWidth="1"/>
    <col min="13851" max="14080" width="10.5703125" style="493"/>
    <col min="14081" max="14088" width="0" style="493" hidden="1" customWidth="1"/>
    <col min="14089" max="14089" width="3.7109375" style="493" customWidth="1"/>
    <col min="14090" max="14090" width="3.85546875" style="493" customWidth="1"/>
    <col min="14091" max="14091" width="3.7109375" style="493" customWidth="1"/>
    <col min="14092" max="14092" width="12.7109375" style="493" customWidth="1"/>
    <col min="14093" max="14093" width="52.7109375" style="493" customWidth="1"/>
    <col min="14094" max="14097" width="0" style="493" hidden="1" customWidth="1"/>
    <col min="14098" max="14098" width="12.28515625" style="493" customWidth="1"/>
    <col min="14099" max="14099" width="6.42578125" style="493" customWidth="1"/>
    <col min="14100" max="14100" width="12.28515625" style="493" customWidth="1"/>
    <col min="14101" max="14101" width="0" style="493" hidden="1" customWidth="1"/>
    <col min="14102" max="14102" width="3.7109375" style="493" customWidth="1"/>
    <col min="14103" max="14103" width="11.140625" style="493" bestFit="1" customWidth="1"/>
    <col min="14104" max="14105" width="10.5703125" style="493"/>
    <col min="14106" max="14106" width="11.140625" style="493" customWidth="1"/>
    <col min="14107" max="14336" width="10.5703125" style="493"/>
    <col min="14337" max="14344" width="0" style="493" hidden="1" customWidth="1"/>
    <col min="14345" max="14345" width="3.7109375" style="493" customWidth="1"/>
    <col min="14346" max="14346" width="3.85546875" style="493" customWidth="1"/>
    <col min="14347" max="14347" width="3.7109375" style="493" customWidth="1"/>
    <col min="14348" max="14348" width="12.7109375" style="493" customWidth="1"/>
    <col min="14349" max="14349" width="52.7109375" style="493" customWidth="1"/>
    <col min="14350" max="14353" width="0" style="493" hidden="1" customWidth="1"/>
    <col min="14354" max="14354" width="12.28515625" style="493" customWidth="1"/>
    <col min="14355" max="14355" width="6.42578125" style="493" customWidth="1"/>
    <col min="14356" max="14356" width="12.28515625" style="493" customWidth="1"/>
    <col min="14357" max="14357" width="0" style="493" hidden="1" customWidth="1"/>
    <col min="14358" max="14358" width="3.7109375" style="493" customWidth="1"/>
    <col min="14359" max="14359" width="11.140625" style="493" bestFit="1" customWidth="1"/>
    <col min="14360" max="14361" width="10.5703125" style="493"/>
    <col min="14362" max="14362" width="11.140625" style="493" customWidth="1"/>
    <col min="14363" max="14592" width="10.5703125" style="493"/>
    <col min="14593" max="14600" width="0" style="493" hidden="1" customWidth="1"/>
    <col min="14601" max="14601" width="3.7109375" style="493" customWidth="1"/>
    <col min="14602" max="14602" width="3.85546875" style="493" customWidth="1"/>
    <col min="14603" max="14603" width="3.7109375" style="493" customWidth="1"/>
    <col min="14604" max="14604" width="12.7109375" style="493" customWidth="1"/>
    <col min="14605" max="14605" width="52.7109375" style="493" customWidth="1"/>
    <col min="14606" max="14609" width="0" style="493" hidden="1" customWidth="1"/>
    <col min="14610" max="14610" width="12.28515625" style="493" customWidth="1"/>
    <col min="14611" max="14611" width="6.42578125" style="493" customWidth="1"/>
    <col min="14612" max="14612" width="12.28515625" style="493" customWidth="1"/>
    <col min="14613" max="14613" width="0" style="493" hidden="1" customWidth="1"/>
    <col min="14614" max="14614" width="3.7109375" style="493" customWidth="1"/>
    <col min="14615" max="14615" width="11.140625" style="493" bestFit="1" customWidth="1"/>
    <col min="14616" max="14617" width="10.5703125" style="493"/>
    <col min="14618" max="14618" width="11.140625" style="493" customWidth="1"/>
    <col min="14619" max="14848" width="10.5703125" style="493"/>
    <col min="14849" max="14856" width="0" style="493" hidden="1" customWidth="1"/>
    <col min="14857" max="14857" width="3.7109375" style="493" customWidth="1"/>
    <col min="14858" max="14858" width="3.85546875" style="493" customWidth="1"/>
    <col min="14859" max="14859" width="3.7109375" style="493" customWidth="1"/>
    <col min="14860" max="14860" width="12.7109375" style="493" customWidth="1"/>
    <col min="14861" max="14861" width="52.7109375" style="493" customWidth="1"/>
    <col min="14862" max="14865" width="0" style="493" hidden="1" customWidth="1"/>
    <col min="14866" max="14866" width="12.28515625" style="493" customWidth="1"/>
    <col min="14867" max="14867" width="6.42578125" style="493" customWidth="1"/>
    <col min="14868" max="14868" width="12.28515625" style="493" customWidth="1"/>
    <col min="14869" max="14869" width="0" style="493" hidden="1" customWidth="1"/>
    <col min="14870" max="14870" width="3.7109375" style="493" customWidth="1"/>
    <col min="14871" max="14871" width="11.140625" style="493" bestFit="1" customWidth="1"/>
    <col min="14872" max="14873" width="10.5703125" style="493"/>
    <col min="14874" max="14874" width="11.140625" style="493" customWidth="1"/>
    <col min="14875" max="15104" width="10.5703125" style="493"/>
    <col min="15105" max="15112" width="0" style="493" hidden="1" customWidth="1"/>
    <col min="15113" max="15113" width="3.7109375" style="493" customWidth="1"/>
    <col min="15114" max="15114" width="3.85546875" style="493" customWidth="1"/>
    <col min="15115" max="15115" width="3.7109375" style="493" customWidth="1"/>
    <col min="15116" max="15116" width="12.7109375" style="493" customWidth="1"/>
    <col min="15117" max="15117" width="52.7109375" style="493" customWidth="1"/>
    <col min="15118" max="15121" width="0" style="493" hidden="1" customWidth="1"/>
    <col min="15122" max="15122" width="12.28515625" style="493" customWidth="1"/>
    <col min="15123" max="15123" width="6.42578125" style="493" customWidth="1"/>
    <col min="15124" max="15124" width="12.28515625" style="493" customWidth="1"/>
    <col min="15125" max="15125" width="0" style="493" hidden="1" customWidth="1"/>
    <col min="15126" max="15126" width="3.7109375" style="493" customWidth="1"/>
    <col min="15127" max="15127" width="11.140625" style="493" bestFit="1" customWidth="1"/>
    <col min="15128" max="15129" width="10.5703125" style="493"/>
    <col min="15130" max="15130" width="11.140625" style="493" customWidth="1"/>
    <col min="15131" max="15360" width="10.5703125" style="493"/>
    <col min="15361" max="15368" width="0" style="493" hidden="1" customWidth="1"/>
    <col min="15369" max="15369" width="3.7109375" style="493" customWidth="1"/>
    <col min="15370" max="15370" width="3.85546875" style="493" customWidth="1"/>
    <col min="15371" max="15371" width="3.7109375" style="493" customWidth="1"/>
    <col min="15372" max="15372" width="12.7109375" style="493" customWidth="1"/>
    <col min="15373" max="15373" width="52.7109375" style="493" customWidth="1"/>
    <col min="15374" max="15377" width="0" style="493" hidden="1" customWidth="1"/>
    <col min="15378" max="15378" width="12.28515625" style="493" customWidth="1"/>
    <col min="15379" max="15379" width="6.42578125" style="493" customWidth="1"/>
    <col min="15380" max="15380" width="12.28515625" style="493" customWidth="1"/>
    <col min="15381" max="15381" width="0" style="493" hidden="1" customWidth="1"/>
    <col min="15382" max="15382" width="3.7109375" style="493" customWidth="1"/>
    <col min="15383" max="15383" width="11.140625" style="493" bestFit="1" customWidth="1"/>
    <col min="15384" max="15385" width="10.5703125" style="493"/>
    <col min="15386" max="15386" width="11.140625" style="493" customWidth="1"/>
    <col min="15387" max="15616" width="10.5703125" style="493"/>
    <col min="15617" max="15624" width="0" style="493" hidden="1" customWidth="1"/>
    <col min="15625" max="15625" width="3.7109375" style="493" customWidth="1"/>
    <col min="15626" max="15626" width="3.85546875" style="493" customWidth="1"/>
    <col min="15627" max="15627" width="3.7109375" style="493" customWidth="1"/>
    <col min="15628" max="15628" width="12.7109375" style="493" customWidth="1"/>
    <col min="15629" max="15629" width="52.7109375" style="493" customWidth="1"/>
    <col min="15630" max="15633" width="0" style="493" hidden="1" customWidth="1"/>
    <col min="15634" max="15634" width="12.28515625" style="493" customWidth="1"/>
    <col min="15635" max="15635" width="6.42578125" style="493" customWidth="1"/>
    <col min="15636" max="15636" width="12.28515625" style="493" customWidth="1"/>
    <col min="15637" max="15637" width="0" style="493" hidden="1" customWidth="1"/>
    <col min="15638" max="15638" width="3.7109375" style="493" customWidth="1"/>
    <col min="15639" max="15639" width="11.140625" style="493" bestFit="1" customWidth="1"/>
    <col min="15640" max="15641" width="10.5703125" style="493"/>
    <col min="15642" max="15642" width="11.140625" style="493" customWidth="1"/>
    <col min="15643" max="15872" width="10.5703125" style="493"/>
    <col min="15873" max="15880" width="0" style="493" hidden="1" customWidth="1"/>
    <col min="15881" max="15881" width="3.7109375" style="493" customWidth="1"/>
    <col min="15882" max="15882" width="3.85546875" style="493" customWidth="1"/>
    <col min="15883" max="15883" width="3.7109375" style="493" customWidth="1"/>
    <col min="15884" max="15884" width="12.7109375" style="493" customWidth="1"/>
    <col min="15885" max="15885" width="52.7109375" style="493" customWidth="1"/>
    <col min="15886" max="15889" width="0" style="493" hidden="1" customWidth="1"/>
    <col min="15890" max="15890" width="12.28515625" style="493" customWidth="1"/>
    <col min="15891" max="15891" width="6.42578125" style="493" customWidth="1"/>
    <col min="15892" max="15892" width="12.28515625" style="493" customWidth="1"/>
    <col min="15893" max="15893" width="0" style="493" hidden="1" customWidth="1"/>
    <col min="15894" max="15894" width="3.7109375" style="493" customWidth="1"/>
    <col min="15895" max="15895" width="11.140625" style="493" bestFit="1" customWidth="1"/>
    <col min="15896" max="15897" width="10.5703125" style="493"/>
    <col min="15898" max="15898" width="11.140625" style="493" customWidth="1"/>
    <col min="15899" max="16128" width="10.5703125" style="493"/>
    <col min="16129" max="16136" width="0" style="493" hidden="1" customWidth="1"/>
    <col min="16137" max="16137" width="3.7109375" style="493" customWidth="1"/>
    <col min="16138" max="16138" width="3.85546875" style="493" customWidth="1"/>
    <col min="16139" max="16139" width="3.7109375" style="493" customWidth="1"/>
    <col min="16140" max="16140" width="12.7109375" style="493" customWidth="1"/>
    <col min="16141" max="16141" width="52.7109375" style="493" customWidth="1"/>
    <col min="16142" max="16145" width="0" style="493" hidden="1" customWidth="1"/>
    <col min="16146" max="16146" width="12.28515625" style="493" customWidth="1"/>
    <col min="16147" max="16147" width="6.42578125" style="493" customWidth="1"/>
    <col min="16148" max="16148" width="12.28515625" style="493" customWidth="1"/>
    <col min="16149" max="16149" width="0" style="493" hidden="1" customWidth="1"/>
    <col min="16150" max="16150" width="3.7109375" style="493" customWidth="1"/>
    <col min="16151" max="16151" width="11.140625" style="493" bestFit="1" customWidth="1"/>
    <col min="16152" max="16153" width="10.5703125" style="493"/>
    <col min="16154" max="16154" width="11.140625" style="493" customWidth="1"/>
    <col min="16155" max="16384" width="10.5703125" style="493"/>
  </cols>
  <sheetData>
    <row r="1" spans="1:34" hidden="1">
      <c r="Q1" s="552"/>
      <c r="R1" s="552"/>
    </row>
    <row r="2" spans="1:34" hidden="1">
      <c r="U2" s="552"/>
    </row>
    <row r="3" spans="1:34" hidden="1"/>
    <row r="4" spans="1:34" ht="3" customHeight="1">
      <c r="J4" s="499"/>
      <c r="K4" s="499"/>
      <c r="L4" s="494"/>
      <c r="M4" s="494"/>
      <c r="N4" s="494"/>
      <c r="O4" s="502"/>
      <c r="P4" s="502"/>
      <c r="Q4" s="502"/>
      <c r="R4" s="502"/>
      <c r="S4" s="502"/>
      <c r="T4" s="502"/>
      <c r="U4" s="502"/>
    </row>
    <row r="5" spans="1:34" ht="26.1" customHeight="1">
      <c r="J5" s="499"/>
      <c r="K5" s="499"/>
      <c r="L5" s="1309" t="s">
        <v>717</v>
      </c>
      <c r="M5" s="1309"/>
      <c r="N5" s="1309"/>
      <c r="O5" s="1309"/>
      <c r="P5" s="1309"/>
      <c r="Q5" s="1309"/>
      <c r="R5" s="1309"/>
      <c r="S5" s="1309"/>
      <c r="T5" s="1309"/>
      <c r="U5" s="633"/>
    </row>
    <row r="6" spans="1:34" ht="3" customHeight="1">
      <c r="J6" s="499"/>
      <c r="K6" s="499"/>
      <c r="L6" s="494"/>
      <c r="M6" s="494"/>
      <c r="N6" s="494"/>
      <c r="O6" s="498"/>
      <c r="P6" s="498"/>
      <c r="Q6" s="498"/>
      <c r="R6" s="498"/>
      <c r="S6" s="498"/>
      <c r="T6" s="498"/>
      <c r="U6" s="498"/>
      <c r="V6" s="502"/>
    </row>
    <row r="7" spans="1:34" s="776" customFormat="1" ht="5.25" hidden="1">
      <c r="A7" s="1099"/>
      <c r="B7" s="1099"/>
      <c r="C7" s="1099"/>
      <c r="D7" s="1099"/>
      <c r="E7" s="1099"/>
      <c r="F7" s="1099"/>
      <c r="G7" s="1102"/>
      <c r="H7" s="1102"/>
      <c r="I7" s="747"/>
      <c r="J7" s="748"/>
      <c r="K7" s="748"/>
      <c r="L7" s="749"/>
      <c r="M7" s="1169"/>
      <c r="N7" s="749"/>
      <c r="O7" s="1320"/>
      <c r="P7" s="1320"/>
      <c r="Q7" s="779"/>
      <c r="R7" s="779"/>
      <c r="S7" s="779"/>
      <c r="T7" s="779"/>
      <c r="U7" s="780"/>
      <c r="V7" s="781"/>
      <c r="X7" s="1099"/>
      <c r="Y7" s="1099"/>
      <c r="Z7" s="1099"/>
      <c r="AA7" s="1099"/>
      <c r="AB7" s="1099"/>
      <c r="AC7" s="1099"/>
      <c r="AD7" s="1099"/>
      <c r="AE7" s="1099"/>
      <c r="AF7" s="1099"/>
      <c r="AG7" s="1099"/>
      <c r="AH7" s="1099"/>
    </row>
    <row r="8" spans="1:34" s="776" customFormat="1" ht="5.25" hidden="1">
      <c r="A8" s="759"/>
      <c r="B8" s="759"/>
      <c r="C8" s="759"/>
      <c r="D8" s="759"/>
      <c r="E8" s="759"/>
      <c r="F8" s="759"/>
      <c r="G8" s="758"/>
      <c r="H8" s="758"/>
      <c r="I8" s="747"/>
      <c r="J8" s="748"/>
      <c r="K8" s="748"/>
      <c r="L8" s="749"/>
      <c r="M8" s="749"/>
      <c r="N8" s="749"/>
      <c r="O8" s="779"/>
      <c r="P8" s="779"/>
      <c r="Q8" s="779"/>
      <c r="R8" s="779"/>
      <c r="S8" s="779"/>
      <c r="T8" s="779"/>
      <c r="U8" s="780"/>
      <c r="V8" s="781"/>
      <c r="X8" s="759"/>
      <c r="Y8" s="759"/>
      <c r="Z8" s="759"/>
      <c r="AA8" s="759"/>
      <c r="AB8" s="759"/>
      <c r="AC8" s="759"/>
      <c r="AD8" s="759"/>
      <c r="AE8" s="759"/>
      <c r="AF8" s="759"/>
      <c r="AG8" s="759"/>
      <c r="AH8" s="759"/>
    </row>
    <row r="9" spans="1:34" s="746" customFormat="1" ht="5.25" hidden="1">
      <c r="A9" s="1121"/>
      <c r="B9" s="1121"/>
      <c r="C9" s="1121"/>
      <c r="D9" s="1121"/>
      <c r="E9" s="1121"/>
      <c r="F9" s="1121"/>
      <c r="G9" s="1121"/>
      <c r="H9" s="1121"/>
      <c r="L9" s="1172"/>
      <c r="M9" s="1046"/>
      <c r="O9" s="1285"/>
      <c r="P9" s="1285"/>
      <c r="Q9" s="1285"/>
      <c r="R9" s="1285"/>
      <c r="S9" s="1285"/>
      <c r="T9" s="1285"/>
      <c r="U9" s="780"/>
      <c r="V9" s="780"/>
      <c r="X9" s="1121"/>
      <c r="Y9" s="1121"/>
      <c r="Z9" s="1121"/>
      <c r="AA9" s="1121"/>
      <c r="AB9" s="1121"/>
    </row>
    <row r="10" spans="1:34" s="539" customFormat="1" ht="18.75">
      <c r="A10" s="559"/>
      <c r="B10" s="559"/>
      <c r="C10" s="559"/>
      <c r="D10" s="559"/>
      <c r="E10" s="559"/>
      <c r="F10" s="559"/>
      <c r="G10" s="559"/>
      <c r="H10" s="559"/>
      <c r="L10" s="469"/>
      <c r="M10" s="586" t="str">
        <f>"Дата подачи заявления об "&amp;IF(datePr_ch="","утверждении","изменении") &amp; " тарифов"</f>
        <v>Дата подачи заявления об утверждении тарифов</v>
      </c>
      <c r="N10" s="1125"/>
      <c r="O10" s="1286" t="str">
        <f>IF(datePr_ch="",IF(datePr="","",datePr),datePr_ch)</f>
        <v>29.04.2021</v>
      </c>
      <c r="P10" s="1286"/>
      <c r="Q10" s="1286"/>
      <c r="R10" s="1286"/>
      <c r="S10" s="1286"/>
      <c r="T10" s="1286"/>
      <c r="U10" s="551"/>
      <c r="V10" s="551"/>
      <c r="W10" s="489"/>
      <c r="X10" s="559"/>
      <c r="Y10" s="559"/>
      <c r="Z10" s="559"/>
      <c r="AA10" s="559"/>
      <c r="AB10" s="559"/>
      <c r="AC10" s="559"/>
      <c r="AD10" s="559"/>
      <c r="AE10" s="559"/>
      <c r="AF10" s="559"/>
      <c r="AG10" s="559"/>
      <c r="AH10" s="559"/>
    </row>
    <row r="11" spans="1:34" s="539" customFormat="1" ht="22.5">
      <c r="A11" s="559"/>
      <c r="B11" s="559"/>
      <c r="C11" s="559"/>
      <c r="D11" s="559"/>
      <c r="E11" s="559"/>
      <c r="F11" s="559"/>
      <c r="G11" s="559"/>
      <c r="H11" s="559"/>
      <c r="L11" s="522"/>
      <c r="M11" s="586" t="str">
        <f>"Номер подачи заявления об "&amp;IF(numberPr_ch="","утверждении","изменении") &amp; " тарифов"</f>
        <v>Номер подачи заявления об утверждении тарифов</v>
      </c>
      <c r="N11" s="1125"/>
      <c r="O11" s="1286" t="str">
        <f>IF(numberPr_ch="",IF(numberPr="","",numberPr),numberPr_ch)</f>
        <v xml:space="preserve">№106ОПСПб </v>
      </c>
      <c r="P11" s="1286"/>
      <c r="Q11" s="1286"/>
      <c r="R11" s="1286"/>
      <c r="S11" s="1286"/>
      <c r="T11" s="1286"/>
      <c r="U11" s="551"/>
      <c r="V11" s="551"/>
      <c r="W11" s="489"/>
      <c r="X11" s="559"/>
      <c r="Y11" s="559"/>
      <c r="Z11" s="559"/>
      <c r="AA11" s="559"/>
      <c r="AB11" s="559"/>
      <c r="AC11" s="559"/>
      <c r="AD11" s="559"/>
      <c r="AE11" s="559"/>
      <c r="AF11" s="559"/>
      <c r="AG11" s="559"/>
      <c r="AH11" s="559"/>
    </row>
    <row r="12" spans="1:34" s="746" customFormat="1" ht="5.25" hidden="1">
      <c r="A12" s="1121"/>
      <c r="B12" s="1121"/>
      <c r="C12" s="1121"/>
      <c r="D12" s="1121"/>
      <c r="E12" s="1121"/>
      <c r="F12" s="1121"/>
      <c r="G12" s="1121"/>
      <c r="H12" s="1121"/>
      <c r="L12" s="1172"/>
      <c r="M12" s="1046"/>
      <c r="O12" s="1285"/>
      <c r="P12" s="1285"/>
      <c r="Q12" s="1285"/>
      <c r="R12" s="1285"/>
      <c r="S12" s="1285"/>
      <c r="T12" s="1285"/>
      <c r="U12" s="780"/>
      <c r="V12" s="780"/>
      <c r="X12" s="1121"/>
      <c r="Y12" s="1121"/>
      <c r="Z12" s="1121"/>
      <c r="AA12" s="1121"/>
      <c r="AB12" s="1121"/>
    </row>
    <row r="13" spans="1:34" s="539" customFormat="1" ht="11.25" hidden="1">
      <c r="A13" s="559"/>
      <c r="B13" s="559"/>
      <c r="C13" s="559"/>
      <c r="D13" s="559"/>
      <c r="E13" s="559"/>
      <c r="F13" s="559"/>
      <c r="G13" s="559"/>
      <c r="H13" s="559"/>
      <c r="L13" s="1310"/>
      <c r="M13" s="1310"/>
      <c r="N13" s="536"/>
      <c r="O13" s="551"/>
      <c r="P13" s="551"/>
      <c r="Q13" s="551"/>
      <c r="R13" s="551"/>
      <c r="S13" s="551"/>
      <c r="T13" s="551"/>
      <c r="U13" s="557" t="s">
        <v>371</v>
      </c>
      <c r="X13" s="559"/>
      <c r="Y13" s="559"/>
      <c r="Z13" s="559"/>
      <c r="AA13" s="559"/>
      <c r="AB13" s="559"/>
      <c r="AC13" s="559"/>
      <c r="AD13" s="559"/>
      <c r="AE13" s="559"/>
      <c r="AF13" s="559"/>
      <c r="AG13" s="559"/>
      <c r="AH13" s="559"/>
    </row>
    <row r="14" spans="1:34">
      <c r="J14" s="499"/>
      <c r="K14" s="499"/>
      <c r="L14" s="494"/>
      <c r="M14" s="494"/>
      <c r="N14" s="472"/>
      <c r="O14" s="1287"/>
      <c r="P14" s="1287"/>
      <c r="Q14" s="1287"/>
      <c r="R14" s="1287"/>
      <c r="S14" s="1287"/>
      <c r="T14" s="1287"/>
      <c r="U14" s="1287"/>
    </row>
    <row r="15" spans="1:34">
      <c r="J15" s="499"/>
      <c r="K15" s="499"/>
      <c r="L15" s="1230" t="s">
        <v>445</v>
      </c>
      <c r="M15" s="1230"/>
      <c r="N15" s="1230"/>
      <c r="O15" s="1230"/>
      <c r="P15" s="1230"/>
      <c r="Q15" s="1230"/>
      <c r="R15" s="1230"/>
      <c r="S15" s="1230"/>
      <c r="T15" s="1230"/>
      <c r="U15" s="1230"/>
      <c r="V15" s="1230"/>
      <c r="W15" s="1230" t="s">
        <v>446</v>
      </c>
    </row>
    <row r="16" spans="1:34" ht="14.25" customHeight="1">
      <c r="J16" s="499"/>
      <c r="K16" s="499"/>
      <c r="L16" s="1293" t="s">
        <v>91</v>
      </c>
      <c r="M16" s="1293" t="s">
        <v>602</v>
      </c>
      <c r="N16" s="630"/>
      <c r="O16" s="1294" t="s">
        <v>604</v>
      </c>
      <c r="P16" s="1295"/>
      <c r="Q16" s="1295"/>
      <c r="R16" s="1295"/>
      <c r="S16" s="1295"/>
      <c r="T16" s="1296"/>
      <c r="U16" s="1304" t="s">
        <v>339</v>
      </c>
      <c r="V16" s="1290" t="s">
        <v>274</v>
      </c>
      <c r="W16" s="1230"/>
    </row>
    <row r="17" spans="1:36" ht="14.25" customHeight="1">
      <c r="J17" s="499"/>
      <c r="K17" s="499"/>
      <c r="L17" s="1293"/>
      <c r="M17" s="1293"/>
      <c r="N17" s="631"/>
      <c r="O17" s="1299" t="s">
        <v>578</v>
      </c>
      <c r="P17" s="1297" t="s">
        <v>270</v>
      </c>
      <c r="Q17" s="1298"/>
      <c r="R17" s="1301" t="s">
        <v>615</v>
      </c>
      <c r="S17" s="1302"/>
      <c r="T17" s="1303"/>
      <c r="U17" s="1305"/>
      <c r="V17" s="1291"/>
      <c r="W17" s="1230"/>
    </row>
    <row r="18" spans="1:36" ht="33.75" customHeight="1">
      <c r="J18" s="499"/>
      <c r="K18" s="499"/>
      <c r="L18" s="1293"/>
      <c r="M18" s="1293"/>
      <c r="N18" s="632"/>
      <c r="O18" s="1300"/>
      <c r="P18" s="505" t="s">
        <v>579</v>
      </c>
      <c r="Q18" s="505" t="s">
        <v>6</v>
      </c>
      <c r="R18" s="506" t="s">
        <v>273</v>
      </c>
      <c r="S18" s="1288" t="s">
        <v>272</v>
      </c>
      <c r="T18" s="1289"/>
      <c r="U18" s="1306"/>
      <c r="V18" s="1292"/>
      <c r="W18" s="1230"/>
    </row>
    <row r="19" spans="1:36">
      <c r="J19" s="499"/>
      <c r="K19" s="538">
        <v>1</v>
      </c>
      <c r="L19" s="616" t="s">
        <v>92</v>
      </c>
      <c r="M19" s="616" t="s">
        <v>48</v>
      </c>
      <c r="N19" s="618" t="str">
        <f ca="1">OFFSET(N19,0,-1)</f>
        <v>2</v>
      </c>
      <c r="O19" s="617">
        <f ca="1">OFFSET(O19,0,-1)+1</f>
        <v>3</v>
      </c>
      <c r="P19" s="617">
        <f ca="1">OFFSET(P19,0,-1)+1</f>
        <v>4</v>
      </c>
      <c r="Q19" s="617">
        <f ca="1">OFFSET(Q19,0,-1)+1</f>
        <v>5</v>
      </c>
      <c r="R19" s="617">
        <f ca="1">OFFSET(R19,0,-1)+1</f>
        <v>6</v>
      </c>
      <c r="S19" s="1311">
        <f ca="1">OFFSET(S19,0,-1)+1</f>
        <v>7</v>
      </c>
      <c r="T19" s="1311"/>
      <c r="U19" s="617">
        <f ca="1">OFFSET(U19,0,-2)+1</f>
        <v>8</v>
      </c>
      <c r="V19" s="618">
        <f ca="1">OFFSET(V19,0,-1)</f>
        <v>8</v>
      </c>
      <c r="W19" s="617">
        <f ca="1">OFFSET(W19,0,-1)+1</f>
        <v>9</v>
      </c>
    </row>
    <row r="20" spans="1:36" ht="22.5">
      <c r="A20" s="1312">
        <v>1</v>
      </c>
      <c r="B20" s="831"/>
      <c r="C20" s="831"/>
      <c r="D20" s="831"/>
      <c r="E20" s="832"/>
      <c r="F20" s="833"/>
      <c r="G20" s="833"/>
      <c r="H20" s="833"/>
      <c r="I20" s="834"/>
      <c r="J20" s="829"/>
      <c r="K20" s="836"/>
      <c r="L20" s="562">
        <f>mergeValue(A20)</f>
        <v>1</v>
      </c>
      <c r="M20" s="610" t="s">
        <v>19</v>
      </c>
      <c r="N20" s="615"/>
      <c r="O20" s="1313"/>
      <c r="P20" s="1313"/>
      <c r="Q20" s="1313"/>
      <c r="R20" s="1313"/>
      <c r="S20" s="1313"/>
      <c r="T20" s="1313"/>
      <c r="U20" s="1313"/>
      <c r="V20" s="1313"/>
      <c r="W20" s="1129" t="s">
        <v>718</v>
      </c>
      <c r="Y20" s="558"/>
      <c r="Z20" s="558" t="str">
        <f t="shared" ref="Z20:Z33" si="0">IF(M20="","",M20 )</f>
        <v>Наименование тарифа</v>
      </c>
      <c r="AA20" s="558"/>
      <c r="AB20" s="558"/>
      <c r="AC20" s="558"/>
      <c r="AI20" s="554"/>
      <c r="AJ20" s="554"/>
    </row>
    <row r="21" spans="1:36" ht="22.5">
      <c r="A21" s="1312"/>
      <c r="B21" s="1312">
        <v>1</v>
      </c>
      <c r="C21" s="831"/>
      <c r="D21" s="831"/>
      <c r="E21" s="833"/>
      <c r="F21" s="833"/>
      <c r="G21" s="833"/>
      <c r="H21" s="833"/>
      <c r="I21" s="828"/>
      <c r="J21" s="827"/>
      <c r="K21" s="830"/>
      <c r="L21" s="562" t="str">
        <f>mergeValue(A21) &amp;"."&amp; mergeValue(B21)</f>
        <v>1.1</v>
      </c>
      <c r="M21" s="516" t="s">
        <v>15</v>
      </c>
      <c r="N21" s="615"/>
      <c r="O21" s="1313"/>
      <c r="P21" s="1313"/>
      <c r="Q21" s="1313"/>
      <c r="R21" s="1313"/>
      <c r="S21" s="1313"/>
      <c r="T21" s="1313"/>
      <c r="U21" s="1313"/>
      <c r="V21" s="1313"/>
      <c r="W21" s="1129" t="s">
        <v>459</v>
      </c>
      <c r="Y21" s="558"/>
      <c r="Z21" s="558" t="str">
        <f t="shared" si="0"/>
        <v>Территория действия тарифа</v>
      </c>
      <c r="AA21" s="558"/>
      <c r="AB21" s="558"/>
      <c r="AC21" s="558"/>
      <c r="AI21" s="554"/>
      <c r="AJ21" s="554"/>
    </row>
    <row r="22" spans="1:36" ht="22.5">
      <c r="A22" s="1312"/>
      <c r="B22" s="1312"/>
      <c r="C22" s="1312">
        <v>1</v>
      </c>
      <c r="D22" s="831"/>
      <c r="E22" s="833"/>
      <c r="F22" s="833"/>
      <c r="G22" s="833"/>
      <c r="H22" s="833"/>
      <c r="I22" s="835"/>
      <c r="J22" s="827"/>
      <c r="K22" s="830"/>
      <c r="L22" s="562" t="str">
        <f>mergeValue(A22) &amp;"."&amp; mergeValue(B22)&amp;"."&amp; mergeValue(C22)</f>
        <v>1.1.1</v>
      </c>
      <c r="M22" s="517" t="s">
        <v>7</v>
      </c>
      <c r="N22" s="615"/>
      <c r="O22" s="1313"/>
      <c r="P22" s="1313"/>
      <c r="Q22" s="1313"/>
      <c r="R22" s="1313"/>
      <c r="S22" s="1313"/>
      <c r="T22" s="1313"/>
      <c r="U22" s="1313"/>
      <c r="V22" s="1313"/>
      <c r="W22" s="1129" t="s">
        <v>600</v>
      </c>
      <c r="Y22" s="558"/>
      <c r="Z22" s="558" t="str">
        <f t="shared" si="0"/>
        <v xml:space="preserve">Наименование системы теплоснабжения </v>
      </c>
      <c r="AA22" s="558"/>
      <c r="AB22" s="558"/>
      <c r="AC22" s="558"/>
      <c r="AI22" s="554"/>
      <c r="AJ22" s="554"/>
    </row>
    <row r="23" spans="1:36" ht="22.5">
      <c r="A23" s="1312"/>
      <c r="B23" s="1312"/>
      <c r="C23" s="1312"/>
      <c r="D23" s="1312">
        <v>1</v>
      </c>
      <c r="E23" s="833"/>
      <c r="F23" s="833"/>
      <c r="G23" s="833"/>
      <c r="H23" s="833"/>
      <c r="I23" s="835"/>
      <c r="J23" s="827"/>
      <c r="K23" s="830"/>
      <c r="L23" s="562" t="str">
        <f>mergeValue(A23) &amp;"."&amp; mergeValue(B23)&amp;"."&amp; mergeValue(C23)&amp;"."&amp; mergeValue(D23)</f>
        <v>1.1.1.1</v>
      </c>
      <c r="M23" s="518" t="s">
        <v>21</v>
      </c>
      <c r="N23" s="615"/>
      <c r="O23" s="1313"/>
      <c r="P23" s="1313"/>
      <c r="Q23" s="1313"/>
      <c r="R23" s="1313"/>
      <c r="S23" s="1313"/>
      <c r="T23" s="1313"/>
      <c r="U23" s="1313"/>
      <c r="V23" s="1313"/>
      <c r="W23" s="1129" t="s">
        <v>601</v>
      </c>
      <c r="Y23" s="558"/>
      <c r="Z23" s="558" t="str">
        <f t="shared" si="0"/>
        <v xml:space="preserve">Источник тепловой энергии  </v>
      </c>
      <c r="AA23" s="558"/>
      <c r="AB23" s="558"/>
      <c r="AC23" s="558"/>
      <c r="AI23" s="554"/>
      <c r="AJ23" s="554"/>
    </row>
    <row r="24" spans="1:36" ht="78.75">
      <c r="A24" s="1312"/>
      <c r="B24" s="1312"/>
      <c r="C24" s="1312"/>
      <c r="D24" s="1312"/>
      <c r="E24" s="1312">
        <v>1</v>
      </c>
      <c r="F24" s="833"/>
      <c r="G24" s="833"/>
      <c r="H24" s="831">
        <v>1</v>
      </c>
      <c r="I24" s="1312">
        <v>1</v>
      </c>
      <c r="J24" s="833"/>
      <c r="K24" s="838"/>
      <c r="L24" s="562" t="str">
        <f>mergeValue(A24) &amp;"."&amp; mergeValue(B24)&amp;"."&amp; mergeValue(C24)&amp;"."&amp; mergeValue(D24)&amp;"."&amp; mergeValue(E24)</f>
        <v>1.1.1.1.1</v>
      </c>
      <c r="M24" s="524" t="s">
        <v>8</v>
      </c>
      <c r="N24" s="615"/>
      <c r="O24" s="1314"/>
      <c r="P24" s="1314"/>
      <c r="Q24" s="1314"/>
      <c r="R24" s="1314"/>
      <c r="S24" s="1314"/>
      <c r="T24" s="1314"/>
      <c r="U24" s="1314"/>
      <c r="V24" s="1314"/>
      <c r="W24" s="1129" t="s">
        <v>719</v>
      </c>
      <c r="Y24" s="558"/>
      <c r="Z24" s="558" t="str">
        <f t="shared" si="0"/>
        <v>Схема подключения теплопотребляющей установки к коллектору источника тепловой энергии</v>
      </c>
      <c r="AA24" s="558"/>
      <c r="AB24" s="558"/>
      <c r="AC24" s="558"/>
      <c r="AI24" s="554"/>
      <c r="AJ24" s="554"/>
    </row>
    <row r="25" spans="1:36" ht="33.75">
      <c r="A25" s="1312"/>
      <c r="B25" s="1312"/>
      <c r="C25" s="1312"/>
      <c r="D25" s="1312"/>
      <c r="E25" s="1312"/>
      <c r="F25" s="1312">
        <v>1</v>
      </c>
      <c r="G25" s="831"/>
      <c r="H25" s="831"/>
      <c r="I25" s="1312"/>
      <c r="J25" s="1312">
        <v>1</v>
      </c>
      <c r="K25" s="839"/>
      <c r="L25" s="562" t="str">
        <f>mergeValue(A25) &amp;"."&amp; mergeValue(B25)&amp;"."&amp; mergeValue(C25)&amp;"."&amp; mergeValue(D25)&amp;"."&amp; mergeValue(E25)&amp;"."&amp; mergeValue(F25)</f>
        <v>1.1.1.1.1.1</v>
      </c>
      <c r="M25" s="525" t="s">
        <v>9</v>
      </c>
      <c r="N25" s="615"/>
      <c r="O25" s="1315"/>
      <c r="P25" s="1316"/>
      <c r="Q25" s="1316"/>
      <c r="R25" s="1316"/>
      <c r="S25" s="1316"/>
      <c r="T25" s="1316"/>
      <c r="U25" s="1316"/>
      <c r="V25" s="1317"/>
      <c r="W25" s="1129" t="s">
        <v>720</v>
      </c>
      <c r="Y25" s="558"/>
      <c r="Z25" s="558" t="str">
        <f t="shared" si="0"/>
        <v>Группа потребителей</v>
      </c>
      <c r="AA25" s="558"/>
      <c r="AB25" s="558"/>
      <c r="AC25" s="558"/>
      <c r="AI25" s="554"/>
      <c r="AJ25" s="554"/>
    </row>
    <row r="26" spans="1:36" ht="122.1" customHeight="1">
      <c r="A26" s="1312"/>
      <c r="B26" s="1312"/>
      <c r="C26" s="1312"/>
      <c r="D26" s="1312"/>
      <c r="E26" s="1312"/>
      <c r="F26" s="1312"/>
      <c r="G26" s="831">
        <v>1</v>
      </c>
      <c r="H26" s="831"/>
      <c r="I26" s="1312"/>
      <c r="J26" s="1312"/>
      <c r="K26" s="839">
        <v>1</v>
      </c>
      <c r="L26" s="562" t="str">
        <f>mergeValue(A26) &amp;"."&amp; mergeValue(B26)&amp;"."&amp; mergeValue(C26)&amp;"."&amp; mergeValue(D26)&amp;"."&amp; mergeValue(E26)&amp;"."&amp; mergeValue(F26)&amp;"."&amp; mergeValue(G26)</f>
        <v>1.1.1.1.1.1.1</v>
      </c>
      <c r="M26" s="1088"/>
      <c r="N26" s="615"/>
      <c r="O26" s="532"/>
      <c r="P26" s="532"/>
      <c r="Q26" s="1040"/>
      <c r="R26" s="1307"/>
      <c r="S26" s="1308" t="s">
        <v>83</v>
      </c>
      <c r="T26" s="1307"/>
      <c r="U26" s="1308" t="s">
        <v>84</v>
      </c>
      <c r="V26" s="532"/>
      <c r="W26" s="1282" t="s">
        <v>721</v>
      </c>
      <c r="X26" s="554" t="str">
        <f>strCheckDate(O27:V27)</f>
        <v/>
      </c>
      <c r="Y26" s="558"/>
      <c r="Z26" s="558" t="str">
        <f t="shared" si="0"/>
        <v/>
      </c>
      <c r="AA26" s="558"/>
      <c r="AB26" s="558"/>
      <c r="AC26" s="558"/>
      <c r="AI26" s="554"/>
      <c r="AJ26" s="554"/>
    </row>
    <row r="27" spans="1:36" ht="11.25" hidden="1">
      <c r="A27" s="1312"/>
      <c r="B27" s="1312"/>
      <c r="C27" s="1312"/>
      <c r="D27" s="1312"/>
      <c r="E27" s="1312"/>
      <c r="F27" s="1312"/>
      <c r="G27" s="831"/>
      <c r="H27" s="831"/>
      <c r="I27" s="1312"/>
      <c r="J27" s="1312"/>
      <c r="K27" s="839"/>
      <c r="L27" s="569"/>
      <c r="M27" s="615"/>
      <c r="N27" s="615"/>
      <c r="O27" s="532"/>
      <c r="P27" s="532"/>
      <c r="Q27" s="553" t="str">
        <f>R26 &amp; "-" &amp; T26</f>
        <v>-</v>
      </c>
      <c r="R27" s="1307"/>
      <c r="S27" s="1308"/>
      <c r="T27" s="1307"/>
      <c r="U27" s="1308"/>
      <c r="V27" s="532"/>
      <c r="W27" s="1283"/>
      <c r="Y27" s="558"/>
      <c r="Z27" s="558" t="str">
        <f t="shared" si="0"/>
        <v/>
      </c>
      <c r="AA27" s="558"/>
      <c r="AB27" s="558"/>
      <c r="AC27" s="558"/>
      <c r="AI27" s="554"/>
      <c r="AJ27" s="554"/>
    </row>
    <row r="28" spans="1:36" ht="15" customHeight="1">
      <c r="A28" s="1312"/>
      <c r="B28" s="1312"/>
      <c r="C28" s="1312"/>
      <c r="D28" s="1312"/>
      <c r="E28" s="1312"/>
      <c r="F28" s="1312"/>
      <c r="G28" s="833"/>
      <c r="H28" s="831"/>
      <c r="I28" s="1312"/>
      <c r="J28" s="1312"/>
      <c r="K28" s="838"/>
      <c r="L28" s="508"/>
      <c r="M28" s="527" t="s">
        <v>24</v>
      </c>
      <c r="N28" s="534"/>
      <c r="O28" s="534"/>
      <c r="P28" s="534"/>
      <c r="Q28" s="534"/>
      <c r="R28" s="534"/>
      <c r="S28" s="534"/>
      <c r="T28" s="534"/>
      <c r="U28" s="534"/>
      <c r="V28" s="530"/>
      <c r="W28" s="1284"/>
      <c r="Y28" s="558"/>
      <c r="Z28" s="558" t="str">
        <f t="shared" si="0"/>
        <v>Добавить вид теплоносителя (параметры теплоносителя)</v>
      </c>
      <c r="AA28" s="558"/>
      <c r="AB28" s="558"/>
      <c r="AC28" s="558"/>
      <c r="AI28" s="554"/>
      <c r="AJ28" s="554"/>
    </row>
    <row r="29" spans="1:36" ht="15" customHeight="1">
      <c r="A29" s="1312"/>
      <c r="B29" s="1312"/>
      <c r="C29" s="1312"/>
      <c r="D29" s="1312"/>
      <c r="E29" s="1312"/>
      <c r="F29" s="833"/>
      <c r="G29" s="833"/>
      <c r="H29" s="831"/>
      <c r="I29" s="1312"/>
      <c r="J29" s="833"/>
      <c r="K29" s="838"/>
      <c r="L29" s="508"/>
      <c r="M29" s="526" t="s">
        <v>10</v>
      </c>
      <c r="N29" s="534"/>
      <c r="O29" s="534"/>
      <c r="P29" s="534"/>
      <c r="Q29" s="534"/>
      <c r="R29" s="534"/>
      <c r="S29" s="534"/>
      <c r="T29" s="534"/>
      <c r="U29" s="533"/>
      <c r="V29" s="534"/>
      <c r="W29" s="634"/>
      <c r="Y29" s="558"/>
      <c r="Z29" s="558" t="str">
        <f t="shared" si="0"/>
        <v>Добавить группу потребителей</v>
      </c>
      <c r="AA29" s="558"/>
      <c r="AB29" s="558"/>
      <c r="AC29" s="558"/>
      <c r="AI29" s="554"/>
      <c r="AJ29" s="554"/>
    </row>
    <row r="30" spans="1:36" ht="15" customHeight="1">
      <c r="A30" s="1312"/>
      <c r="B30" s="1312"/>
      <c r="C30" s="1312"/>
      <c r="D30" s="1312"/>
      <c r="E30" s="837"/>
      <c r="F30" s="833"/>
      <c r="G30" s="833"/>
      <c r="H30" s="833"/>
      <c r="I30" s="829"/>
      <c r="J30" s="826"/>
      <c r="K30" s="836"/>
      <c r="L30" s="508"/>
      <c r="M30" s="521" t="s">
        <v>11</v>
      </c>
      <c r="N30" s="534"/>
      <c r="O30" s="534"/>
      <c r="P30" s="534"/>
      <c r="Q30" s="534"/>
      <c r="R30" s="534"/>
      <c r="S30" s="534"/>
      <c r="T30" s="534"/>
      <c r="U30" s="533"/>
      <c r="V30" s="534"/>
      <c r="W30" s="634"/>
      <c r="Y30" s="558"/>
      <c r="Z30" s="558" t="str">
        <f t="shared" si="0"/>
        <v>Добавить схему подключения</v>
      </c>
      <c r="AA30" s="558"/>
      <c r="AB30" s="558"/>
      <c r="AC30" s="558"/>
      <c r="AI30" s="554"/>
      <c r="AJ30" s="554"/>
    </row>
    <row r="31" spans="1:36" ht="15" customHeight="1">
      <c r="A31" s="1312"/>
      <c r="B31" s="1312"/>
      <c r="C31" s="1312"/>
      <c r="D31" s="837"/>
      <c r="E31" s="837"/>
      <c r="F31" s="833"/>
      <c r="G31" s="833"/>
      <c r="H31" s="833"/>
      <c r="I31" s="829"/>
      <c r="J31" s="826"/>
      <c r="K31" s="836"/>
      <c r="L31" s="508"/>
      <c r="M31" s="520" t="s">
        <v>16</v>
      </c>
      <c r="N31" s="534"/>
      <c r="O31" s="534"/>
      <c r="P31" s="534"/>
      <c r="Q31" s="534"/>
      <c r="R31" s="534"/>
      <c r="S31" s="534"/>
      <c r="T31" s="534"/>
      <c r="U31" s="533"/>
      <c r="V31" s="534"/>
      <c r="W31" s="634"/>
      <c r="Y31" s="558"/>
      <c r="Z31" s="558" t="str">
        <f t="shared" si="0"/>
        <v>Добавить источник тепловой энергии</v>
      </c>
      <c r="AA31" s="558"/>
      <c r="AB31" s="558"/>
      <c r="AC31" s="558"/>
      <c r="AI31" s="554"/>
      <c r="AJ31" s="554"/>
    </row>
    <row r="32" spans="1:36" ht="15" customHeight="1">
      <c r="A32" s="1312"/>
      <c r="B32" s="1312"/>
      <c r="C32" s="837"/>
      <c r="D32" s="837"/>
      <c r="E32" s="837"/>
      <c r="F32" s="837"/>
      <c r="G32" s="842"/>
      <c r="H32" s="829"/>
      <c r="I32" s="840"/>
      <c r="J32" s="826"/>
      <c r="K32" s="841"/>
      <c r="L32" s="508"/>
      <c r="M32" s="519" t="s">
        <v>17</v>
      </c>
      <c r="N32" s="534"/>
      <c r="O32" s="534"/>
      <c r="P32" s="534"/>
      <c r="Q32" s="534"/>
      <c r="R32" s="534"/>
      <c r="S32" s="534"/>
      <c r="T32" s="534"/>
      <c r="U32" s="533"/>
      <c r="V32" s="534"/>
      <c r="W32" s="634"/>
      <c r="Y32" s="558"/>
      <c r="Z32" s="558" t="str">
        <f t="shared" si="0"/>
        <v>Добавить наименование системы теплоснабжения</v>
      </c>
      <c r="AA32" s="558"/>
      <c r="AB32" s="558"/>
      <c r="AC32" s="558"/>
      <c r="AI32" s="554"/>
      <c r="AJ32" s="554"/>
    </row>
    <row r="33" spans="1:36" ht="15" customHeight="1">
      <c r="A33" s="1312"/>
      <c r="B33" s="837"/>
      <c r="C33" s="837"/>
      <c r="D33" s="837"/>
      <c r="E33" s="837"/>
      <c r="F33" s="837"/>
      <c r="G33" s="842"/>
      <c r="H33" s="829"/>
      <c r="I33" s="829"/>
      <c r="J33" s="826"/>
      <c r="K33" s="836"/>
      <c r="L33" s="508"/>
      <c r="M33" s="528" t="s">
        <v>18</v>
      </c>
      <c r="N33" s="534"/>
      <c r="O33" s="534"/>
      <c r="P33" s="534"/>
      <c r="Q33" s="534"/>
      <c r="R33" s="534"/>
      <c r="S33" s="534"/>
      <c r="T33" s="534"/>
      <c r="U33" s="533"/>
      <c r="V33" s="534"/>
      <c r="W33" s="634"/>
      <c r="Y33" s="558"/>
      <c r="Z33" s="558" t="str">
        <f t="shared" si="0"/>
        <v>Добавить территорию действия тарифа</v>
      </c>
      <c r="AA33" s="558"/>
      <c r="AB33" s="558"/>
      <c r="AC33" s="558"/>
      <c r="AI33" s="554"/>
      <c r="AJ33" s="554"/>
    </row>
    <row r="34" spans="1:36" s="492" customFormat="1" ht="15" customHeight="1">
      <c r="A34" s="825"/>
      <c r="B34" s="825"/>
      <c r="C34" s="825"/>
      <c r="D34" s="825"/>
      <c r="E34" s="825"/>
      <c r="F34" s="825"/>
      <c r="G34" s="825"/>
      <c r="H34" s="825"/>
      <c r="I34" s="825"/>
      <c r="J34" s="825"/>
      <c r="K34" s="825"/>
      <c r="L34" s="462"/>
      <c r="M34" s="535" t="s">
        <v>308</v>
      </c>
      <c r="N34" s="534"/>
      <c r="O34" s="534"/>
      <c r="P34" s="534"/>
      <c r="Q34" s="534"/>
      <c r="R34" s="534"/>
      <c r="S34" s="534"/>
      <c r="T34" s="534"/>
      <c r="U34" s="533"/>
      <c r="V34" s="534"/>
      <c r="W34" s="634"/>
      <c r="X34" s="556"/>
      <c r="Y34" s="556"/>
      <c r="Z34" s="556"/>
      <c r="AA34" s="556"/>
      <c r="AB34" s="556"/>
      <c r="AC34" s="556"/>
      <c r="AD34" s="556"/>
      <c r="AE34" s="556"/>
      <c r="AF34" s="556"/>
      <c r="AG34" s="556"/>
      <c r="AH34" s="556"/>
    </row>
    <row r="35" spans="1:36" ht="11.25">
      <c r="A35" s="493"/>
      <c r="B35" s="493"/>
      <c r="C35" s="493"/>
      <c r="D35" s="493"/>
      <c r="E35" s="493"/>
      <c r="F35" s="493"/>
      <c r="G35" s="493"/>
      <c r="H35" s="493"/>
      <c r="I35" s="493"/>
      <c r="J35" s="493"/>
      <c r="K35" s="493"/>
      <c r="X35" s="493"/>
      <c r="Y35" s="493"/>
      <c r="Z35" s="493"/>
      <c r="AA35" s="493"/>
      <c r="AB35" s="493"/>
      <c r="AC35" s="493"/>
      <c r="AD35" s="493"/>
      <c r="AE35" s="493"/>
      <c r="AF35" s="493"/>
      <c r="AG35" s="493"/>
      <c r="AH35" s="493"/>
    </row>
    <row r="36" spans="1:36" ht="105.75" customHeight="1">
      <c r="L36" s="1">
        <v>1</v>
      </c>
      <c r="M36" s="1275" t="s">
        <v>722</v>
      </c>
      <c r="N36" s="1275"/>
      <c r="O36" s="1275"/>
      <c r="P36" s="1275"/>
      <c r="Q36" s="1275"/>
      <c r="R36" s="1275"/>
      <c r="S36" s="1275"/>
      <c r="T36" s="1275"/>
      <c r="U36" s="1275"/>
      <c r="V36" s="1275"/>
      <c r="W36" s="1275"/>
    </row>
  </sheetData>
  <sheetProtection password="FA9C" sheet="1" objects="1" scenarios="1" formatColumns="0" formatRows="0"/>
  <dataConsolidate leftLabels="1"/>
  <mergeCells count="40">
    <mergeCell ref="I24:I29"/>
    <mergeCell ref="J25:J28"/>
    <mergeCell ref="A20:A33"/>
    <mergeCell ref="O20:V20"/>
    <mergeCell ref="B21:B32"/>
    <mergeCell ref="O21:V21"/>
    <mergeCell ref="C22:C31"/>
    <mergeCell ref="U26:U27"/>
    <mergeCell ref="O22:V22"/>
    <mergeCell ref="D23:D30"/>
    <mergeCell ref="O23:V23"/>
    <mergeCell ref="E24:E29"/>
    <mergeCell ref="O24:V24"/>
    <mergeCell ref="F25:F28"/>
    <mergeCell ref="O25:V25"/>
    <mergeCell ref="R26:R27"/>
    <mergeCell ref="S26:S27"/>
    <mergeCell ref="T26:T27"/>
    <mergeCell ref="L5:T5"/>
    <mergeCell ref="O11:T11"/>
    <mergeCell ref="O12:T12"/>
    <mergeCell ref="L13:M13"/>
    <mergeCell ref="O14:U14"/>
    <mergeCell ref="O7:P7"/>
    <mergeCell ref="W26:W28"/>
    <mergeCell ref="O9:T9"/>
    <mergeCell ref="O10:T10"/>
    <mergeCell ref="M36:W36"/>
    <mergeCell ref="S19:T19"/>
    <mergeCell ref="L15:V15"/>
    <mergeCell ref="L16:L18"/>
    <mergeCell ref="M16:M18"/>
    <mergeCell ref="O16:T16"/>
    <mergeCell ref="U16:U18"/>
    <mergeCell ref="O17:O18"/>
    <mergeCell ref="P17:Q17"/>
    <mergeCell ref="W15:W18"/>
    <mergeCell ref="S18:T18"/>
    <mergeCell ref="V16:V18"/>
    <mergeCell ref="R17:T17"/>
  </mergeCells>
  <dataValidations count="9">
    <dataValidation type="list" allowBlank="1" showInputMessage="1" showErrorMessage="1" errorTitle="Ошибка" error="Выберите значение из списка" sqref="O24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WVW983064">
      <formula1>kind_of_scheme_in</formula1>
    </dataValidation>
    <dataValidation type="list" allowBlank="1" showInputMessage="1" errorTitle="Ошибка" error="Выберите значение из списка" prompt="Выберите значение из списка" sqref="JK25:JR25 TG25:TN25 ADC25:ADJ25 AMY25:ANF25 AWU25:AXB25 BGQ25:BGX25 BQM25:BQT25 CAI25:CAP25 CKE25:CKL25 CUA25:CUH25 DDW25:DED25 DNS25:DNZ25 DXO25:DXV25 EHK25:EHR25 ERG25:ERN25 FBC25:FBJ25 FKY25:FLF25 FUU25:FVB25 GEQ25:GEX25 GOM25:GOT25 GYI25:GYP25 HIE25:HIL25 HSA25:HSH25 IBW25:ICD25 ILS25:ILZ25 IVO25:IVV25 JFK25:JFR25 JPG25:JPN25 JZC25:JZJ25 KIY25:KJF25 KSU25:KTB25 LCQ25:LCX25 LMM25:LMT25 LWI25:LWP25 MGE25:MGL25 MQA25:MQH25 MZW25:NAD25 NJS25:NJZ25 NTO25:NTV25 ODK25:ODR25 ONG25:ONN25 OXC25:OXJ25 PGY25:PHF25 PQU25:PRB25 QAQ25:QAX25 QKM25:QKT25 QUI25:QUP25 REE25:REL25 ROA25:ROH25 RXW25:RYD25 SHS25:SHZ25 SRO25:SRV25 TBK25:TBR25 TLG25:TLN25 TVC25:TVJ25 UEY25:UFF25 UOU25:UPB25 UYQ25:UYX25 VIM25:VIT25 VSI25:VSP25 WCE25:WCL25 WMA25:WMH25 WVW25:WWD25 JK65561:JR65561 TG65561:TN65561 ADC65561:ADJ65561 AMY65561:ANF65561 AWU65561:AXB65561 BGQ65561:BGX65561 BQM65561:BQT65561 CAI65561:CAP65561 CKE65561:CKL65561 CUA65561:CUH65561 DDW65561:DED65561 DNS65561:DNZ65561 DXO65561:DXV65561 EHK65561:EHR65561 ERG65561:ERN65561 FBC65561:FBJ65561 FKY65561:FLF65561 FUU65561:FVB65561 GEQ65561:GEX65561 GOM65561:GOT65561 GYI65561:GYP65561 HIE65561:HIL65561 HSA65561:HSH65561 IBW65561:ICD65561 ILS65561:ILZ65561 IVO65561:IVV65561 JFK65561:JFR65561 JPG65561:JPN65561 JZC65561:JZJ65561 KIY65561:KJF65561 KSU65561:KTB65561 LCQ65561:LCX65561 LMM65561:LMT65561 LWI65561:LWP65561 MGE65561:MGL65561 MQA65561:MQH65561 MZW65561:NAD65561 NJS65561:NJZ65561 NTO65561:NTV65561 ODK65561:ODR65561 ONG65561:ONN65561 OXC65561:OXJ65561 PGY65561:PHF65561 PQU65561:PRB65561 QAQ65561:QAX65561 QKM65561:QKT65561 QUI65561:QUP65561 REE65561:REL65561 ROA65561:ROH65561 RXW65561:RYD65561 SHS65561:SHZ65561 SRO65561:SRV65561 TBK65561:TBR65561 TLG65561:TLN65561 TVC65561:TVJ65561 UEY65561:UFF65561 UOU65561:UPB65561 UYQ65561:UYX65561 VIM65561:VIT65561 VSI65561:VSP65561 WCE65561:WCL65561 WMA65561:WMH65561 WVW65561:WWD65561 JK131097:JR131097 TG131097:TN131097 ADC131097:ADJ131097 AMY131097:ANF131097 AWU131097:AXB131097 BGQ131097:BGX131097 BQM131097:BQT131097 CAI131097:CAP131097 CKE131097:CKL131097 CUA131097:CUH131097 DDW131097:DED131097 DNS131097:DNZ131097 DXO131097:DXV131097 EHK131097:EHR131097 ERG131097:ERN131097 FBC131097:FBJ131097 FKY131097:FLF131097 FUU131097:FVB131097 GEQ131097:GEX131097 GOM131097:GOT131097 GYI131097:GYP131097 HIE131097:HIL131097 HSA131097:HSH131097 IBW131097:ICD131097 ILS131097:ILZ131097 IVO131097:IVV131097 JFK131097:JFR131097 JPG131097:JPN131097 JZC131097:JZJ131097 KIY131097:KJF131097 KSU131097:KTB131097 LCQ131097:LCX131097 LMM131097:LMT131097 LWI131097:LWP131097 MGE131097:MGL131097 MQA131097:MQH131097 MZW131097:NAD131097 NJS131097:NJZ131097 NTO131097:NTV131097 ODK131097:ODR131097 ONG131097:ONN131097 OXC131097:OXJ131097 PGY131097:PHF131097 PQU131097:PRB131097 QAQ131097:QAX131097 QKM131097:QKT131097 QUI131097:QUP131097 REE131097:REL131097 ROA131097:ROH131097 RXW131097:RYD131097 SHS131097:SHZ131097 SRO131097:SRV131097 TBK131097:TBR131097 TLG131097:TLN131097 TVC131097:TVJ131097 UEY131097:UFF131097 UOU131097:UPB131097 UYQ131097:UYX131097 VIM131097:VIT131097 VSI131097:VSP131097 WCE131097:WCL131097 WMA131097:WMH131097 WVW131097:WWD131097 JK196633:JR196633 TG196633:TN196633 ADC196633:ADJ196633 AMY196633:ANF196633 AWU196633:AXB196633 BGQ196633:BGX196633 BQM196633:BQT196633 CAI196633:CAP196633 CKE196633:CKL196633 CUA196633:CUH196633 DDW196633:DED196633 DNS196633:DNZ196633 DXO196633:DXV196633 EHK196633:EHR196633 ERG196633:ERN196633 FBC196633:FBJ196633 FKY196633:FLF196633 FUU196633:FVB196633 GEQ196633:GEX196633 GOM196633:GOT196633 GYI196633:GYP196633 HIE196633:HIL196633 HSA196633:HSH196633 IBW196633:ICD196633 ILS196633:ILZ196633 IVO196633:IVV196633 JFK196633:JFR196633 JPG196633:JPN196633 JZC196633:JZJ196633 KIY196633:KJF196633 KSU196633:KTB196633 LCQ196633:LCX196633 LMM196633:LMT196633 LWI196633:LWP196633 MGE196633:MGL196633 MQA196633:MQH196633 MZW196633:NAD196633 NJS196633:NJZ196633 NTO196633:NTV196633 ODK196633:ODR196633 ONG196633:ONN196633 OXC196633:OXJ196633 PGY196633:PHF196633 PQU196633:PRB196633 QAQ196633:QAX196633 QKM196633:QKT196633 QUI196633:QUP196633 REE196633:REL196633 ROA196633:ROH196633 RXW196633:RYD196633 SHS196633:SHZ196633 SRO196633:SRV196633 TBK196633:TBR196633 TLG196633:TLN196633 TVC196633:TVJ196633 UEY196633:UFF196633 UOU196633:UPB196633 UYQ196633:UYX196633 VIM196633:VIT196633 VSI196633:VSP196633 WCE196633:WCL196633 WMA196633:WMH196633 WVW196633:WWD196633 JK262169:JR262169 TG262169:TN262169 ADC262169:ADJ262169 AMY262169:ANF262169 AWU262169:AXB262169 BGQ262169:BGX262169 BQM262169:BQT262169 CAI262169:CAP262169 CKE262169:CKL262169 CUA262169:CUH262169 DDW262169:DED262169 DNS262169:DNZ262169 DXO262169:DXV262169 EHK262169:EHR262169 ERG262169:ERN262169 FBC262169:FBJ262169 FKY262169:FLF262169 FUU262169:FVB262169 GEQ262169:GEX262169 GOM262169:GOT262169 GYI262169:GYP262169 HIE262169:HIL262169 HSA262169:HSH262169 IBW262169:ICD262169 ILS262169:ILZ262169 IVO262169:IVV262169 JFK262169:JFR262169 JPG262169:JPN262169 JZC262169:JZJ262169 KIY262169:KJF262169 KSU262169:KTB262169 LCQ262169:LCX262169 LMM262169:LMT262169 LWI262169:LWP262169 MGE262169:MGL262169 MQA262169:MQH262169 MZW262169:NAD262169 NJS262169:NJZ262169 NTO262169:NTV262169 ODK262169:ODR262169 ONG262169:ONN262169 OXC262169:OXJ262169 PGY262169:PHF262169 PQU262169:PRB262169 QAQ262169:QAX262169 QKM262169:QKT262169 QUI262169:QUP262169 REE262169:REL262169 ROA262169:ROH262169 RXW262169:RYD262169 SHS262169:SHZ262169 SRO262169:SRV262169 TBK262169:TBR262169 TLG262169:TLN262169 TVC262169:TVJ262169 UEY262169:UFF262169 UOU262169:UPB262169 UYQ262169:UYX262169 VIM262169:VIT262169 VSI262169:VSP262169 WCE262169:WCL262169 WMA262169:WMH262169 WVW262169:WWD262169 JK327705:JR327705 TG327705:TN327705 ADC327705:ADJ327705 AMY327705:ANF327705 AWU327705:AXB327705 BGQ327705:BGX327705 BQM327705:BQT327705 CAI327705:CAP327705 CKE327705:CKL327705 CUA327705:CUH327705 DDW327705:DED327705 DNS327705:DNZ327705 DXO327705:DXV327705 EHK327705:EHR327705 ERG327705:ERN327705 FBC327705:FBJ327705 FKY327705:FLF327705 FUU327705:FVB327705 GEQ327705:GEX327705 GOM327705:GOT327705 GYI327705:GYP327705 HIE327705:HIL327705 HSA327705:HSH327705 IBW327705:ICD327705 ILS327705:ILZ327705 IVO327705:IVV327705 JFK327705:JFR327705 JPG327705:JPN327705 JZC327705:JZJ327705 KIY327705:KJF327705 KSU327705:KTB327705 LCQ327705:LCX327705 LMM327705:LMT327705 LWI327705:LWP327705 MGE327705:MGL327705 MQA327705:MQH327705 MZW327705:NAD327705 NJS327705:NJZ327705 NTO327705:NTV327705 ODK327705:ODR327705 ONG327705:ONN327705 OXC327705:OXJ327705 PGY327705:PHF327705 PQU327705:PRB327705 QAQ327705:QAX327705 QKM327705:QKT327705 QUI327705:QUP327705 REE327705:REL327705 ROA327705:ROH327705 RXW327705:RYD327705 SHS327705:SHZ327705 SRO327705:SRV327705 TBK327705:TBR327705 TLG327705:TLN327705 TVC327705:TVJ327705 UEY327705:UFF327705 UOU327705:UPB327705 UYQ327705:UYX327705 VIM327705:VIT327705 VSI327705:VSP327705 WCE327705:WCL327705 WMA327705:WMH327705 WVW327705:WWD327705 JK393241:JR393241 TG393241:TN393241 ADC393241:ADJ393241 AMY393241:ANF393241 AWU393241:AXB393241 BGQ393241:BGX393241 BQM393241:BQT393241 CAI393241:CAP393241 CKE393241:CKL393241 CUA393241:CUH393241 DDW393241:DED393241 DNS393241:DNZ393241 DXO393241:DXV393241 EHK393241:EHR393241 ERG393241:ERN393241 FBC393241:FBJ393241 FKY393241:FLF393241 FUU393241:FVB393241 GEQ393241:GEX393241 GOM393241:GOT393241 GYI393241:GYP393241 HIE393241:HIL393241 HSA393241:HSH393241 IBW393241:ICD393241 ILS393241:ILZ393241 IVO393241:IVV393241 JFK393241:JFR393241 JPG393241:JPN393241 JZC393241:JZJ393241 KIY393241:KJF393241 KSU393241:KTB393241 LCQ393241:LCX393241 LMM393241:LMT393241 LWI393241:LWP393241 MGE393241:MGL393241 MQA393241:MQH393241 MZW393241:NAD393241 NJS393241:NJZ393241 NTO393241:NTV393241 ODK393241:ODR393241 ONG393241:ONN393241 OXC393241:OXJ393241 PGY393241:PHF393241 PQU393241:PRB393241 QAQ393241:QAX393241 QKM393241:QKT393241 QUI393241:QUP393241 REE393241:REL393241 ROA393241:ROH393241 RXW393241:RYD393241 SHS393241:SHZ393241 SRO393241:SRV393241 TBK393241:TBR393241 TLG393241:TLN393241 TVC393241:TVJ393241 UEY393241:UFF393241 UOU393241:UPB393241 UYQ393241:UYX393241 VIM393241:VIT393241 VSI393241:VSP393241 WCE393241:WCL393241 WMA393241:WMH393241 WVW393241:WWD393241 JK458777:JR458777 TG458777:TN458777 ADC458777:ADJ458777 AMY458777:ANF458777 AWU458777:AXB458777 BGQ458777:BGX458777 BQM458777:BQT458777 CAI458777:CAP458777 CKE458777:CKL458777 CUA458777:CUH458777 DDW458777:DED458777 DNS458777:DNZ458777 DXO458777:DXV458777 EHK458777:EHR458777 ERG458777:ERN458777 FBC458777:FBJ458777 FKY458777:FLF458777 FUU458777:FVB458777 GEQ458777:GEX458777 GOM458777:GOT458777 GYI458777:GYP458777 HIE458777:HIL458777 HSA458777:HSH458777 IBW458777:ICD458777 ILS458777:ILZ458777 IVO458777:IVV458777 JFK458777:JFR458777 JPG458777:JPN458777 JZC458777:JZJ458777 KIY458777:KJF458777 KSU458777:KTB458777 LCQ458777:LCX458777 LMM458777:LMT458777 LWI458777:LWP458777 MGE458777:MGL458777 MQA458777:MQH458777 MZW458777:NAD458777 NJS458777:NJZ458777 NTO458777:NTV458777 ODK458777:ODR458777 ONG458777:ONN458777 OXC458777:OXJ458777 PGY458777:PHF458777 PQU458777:PRB458777 QAQ458777:QAX458777 QKM458777:QKT458777 QUI458777:QUP458777 REE458777:REL458777 ROA458777:ROH458777 RXW458777:RYD458777 SHS458777:SHZ458777 SRO458777:SRV458777 TBK458777:TBR458777 TLG458777:TLN458777 TVC458777:TVJ458777 UEY458777:UFF458777 UOU458777:UPB458777 UYQ458777:UYX458777 VIM458777:VIT458777 VSI458777:VSP458777 WCE458777:WCL458777 WMA458777:WMH458777 WVW458777:WWD458777 JK524313:JR524313 TG524313:TN524313 ADC524313:ADJ524313 AMY524313:ANF524313 AWU524313:AXB524313 BGQ524313:BGX524313 BQM524313:BQT524313 CAI524313:CAP524313 CKE524313:CKL524313 CUA524313:CUH524313 DDW524313:DED524313 DNS524313:DNZ524313 DXO524313:DXV524313 EHK524313:EHR524313 ERG524313:ERN524313 FBC524313:FBJ524313 FKY524313:FLF524313 FUU524313:FVB524313 GEQ524313:GEX524313 GOM524313:GOT524313 GYI524313:GYP524313 HIE524313:HIL524313 HSA524313:HSH524313 IBW524313:ICD524313 ILS524313:ILZ524313 IVO524313:IVV524313 JFK524313:JFR524313 JPG524313:JPN524313 JZC524313:JZJ524313 KIY524313:KJF524313 KSU524313:KTB524313 LCQ524313:LCX524313 LMM524313:LMT524313 LWI524313:LWP524313 MGE524313:MGL524313 MQA524313:MQH524313 MZW524313:NAD524313 NJS524313:NJZ524313 NTO524313:NTV524313 ODK524313:ODR524313 ONG524313:ONN524313 OXC524313:OXJ524313 PGY524313:PHF524313 PQU524313:PRB524313 QAQ524313:QAX524313 QKM524313:QKT524313 QUI524313:QUP524313 REE524313:REL524313 ROA524313:ROH524313 RXW524313:RYD524313 SHS524313:SHZ524313 SRO524313:SRV524313 TBK524313:TBR524313 TLG524313:TLN524313 TVC524313:TVJ524313 UEY524313:UFF524313 UOU524313:UPB524313 UYQ524313:UYX524313 VIM524313:VIT524313 VSI524313:VSP524313 WCE524313:WCL524313 WMA524313:WMH524313 WVW524313:WWD524313 JK589849:JR589849 TG589849:TN589849 ADC589849:ADJ589849 AMY589849:ANF589849 AWU589849:AXB589849 BGQ589849:BGX589849 BQM589849:BQT589849 CAI589849:CAP589849 CKE589849:CKL589849 CUA589849:CUH589849 DDW589849:DED589849 DNS589849:DNZ589849 DXO589849:DXV589849 EHK589849:EHR589849 ERG589849:ERN589849 FBC589849:FBJ589849 FKY589849:FLF589849 FUU589849:FVB589849 GEQ589849:GEX589849 GOM589849:GOT589849 GYI589849:GYP589849 HIE589849:HIL589849 HSA589849:HSH589849 IBW589849:ICD589849 ILS589849:ILZ589849 IVO589849:IVV589849 JFK589849:JFR589849 JPG589849:JPN589849 JZC589849:JZJ589849 KIY589849:KJF589849 KSU589849:KTB589849 LCQ589849:LCX589849 LMM589849:LMT589849 LWI589849:LWP589849 MGE589849:MGL589849 MQA589849:MQH589849 MZW589849:NAD589849 NJS589849:NJZ589849 NTO589849:NTV589849 ODK589849:ODR589849 ONG589849:ONN589849 OXC589849:OXJ589849 PGY589849:PHF589849 PQU589849:PRB589849 QAQ589849:QAX589849 QKM589849:QKT589849 QUI589849:QUP589849 REE589849:REL589849 ROA589849:ROH589849 RXW589849:RYD589849 SHS589849:SHZ589849 SRO589849:SRV589849 TBK589849:TBR589849 TLG589849:TLN589849 TVC589849:TVJ589849 UEY589849:UFF589849 UOU589849:UPB589849 UYQ589849:UYX589849 VIM589849:VIT589849 VSI589849:VSP589849 WCE589849:WCL589849 WMA589849:WMH589849 WVW589849:WWD589849 JK655385:JR655385 TG655385:TN655385 ADC655385:ADJ655385 AMY655385:ANF655385 AWU655385:AXB655385 BGQ655385:BGX655385 BQM655385:BQT655385 CAI655385:CAP655385 CKE655385:CKL655385 CUA655385:CUH655385 DDW655385:DED655385 DNS655385:DNZ655385 DXO655385:DXV655385 EHK655385:EHR655385 ERG655385:ERN655385 FBC655385:FBJ655385 FKY655385:FLF655385 FUU655385:FVB655385 GEQ655385:GEX655385 GOM655385:GOT655385 GYI655385:GYP655385 HIE655385:HIL655385 HSA655385:HSH655385 IBW655385:ICD655385 ILS655385:ILZ655385 IVO655385:IVV655385 JFK655385:JFR655385 JPG655385:JPN655385 JZC655385:JZJ655385 KIY655385:KJF655385 KSU655385:KTB655385 LCQ655385:LCX655385 LMM655385:LMT655385 LWI655385:LWP655385 MGE655385:MGL655385 MQA655385:MQH655385 MZW655385:NAD655385 NJS655385:NJZ655385 NTO655385:NTV655385 ODK655385:ODR655385 ONG655385:ONN655385 OXC655385:OXJ655385 PGY655385:PHF655385 PQU655385:PRB655385 QAQ655385:QAX655385 QKM655385:QKT655385 QUI655385:QUP655385 REE655385:REL655385 ROA655385:ROH655385 RXW655385:RYD655385 SHS655385:SHZ655385 SRO655385:SRV655385 TBK655385:TBR655385 TLG655385:TLN655385 TVC655385:TVJ655385 UEY655385:UFF655385 UOU655385:UPB655385 UYQ655385:UYX655385 VIM655385:VIT655385 VSI655385:VSP655385 WCE655385:WCL655385 WMA655385:WMH655385 WVW655385:WWD655385 JK720921:JR720921 TG720921:TN720921 ADC720921:ADJ720921 AMY720921:ANF720921 AWU720921:AXB720921 BGQ720921:BGX720921 BQM720921:BQT720921 CAI720921:CAP720921 CKE720921:CKL720921 CUA720921:CUH720921 DDW720921:DED720921 DNS720921:DNZ720921 DXO720921:DXV720921 EHK720921:EHR720921 ERG720921:ERN720921 FBC720921:FBJ720921 FKY720921:FLF720921 FUU720921:FVB720921 GEQ720921:GEX720921 GOM720921:GOT720921 GYI720921:GYP720921 HIE720921:HIL720921 HSA720921:HSH720921 IBW720921:ICD720921 ILS720921:ILZ720921 IVO720921:IVV720921 JFK720921:JFR720921 JPG720921:JPN720921 JZC720921:JZJ720921 KIY720921:KJF720921 KSU720921:KTB720921 LCQ720921:LCX720921 LMM720921:LMT720921 LWI720921:LWP720921 MGE720921:MGL720921 MQA720921:MQH720921 MZW720921:NAD720921 NJS720921:NJZ720921 NTO720921:NTV720921 ODK720921:ODR720921 ONG720921:ONN720921 OXC720921:OXJ720921 PGY720921:PHF720921 PQU720921:PRB720921 QAQ720921:QAX720921 QKM720921:QKT720921 QUI720921:QUP720921 REE720921:REL720921 ROA720921:ROH720921 RXW720921:RYD720921 SHS720921:SHZ720921 SRO720921:SRV720921 TBK720921:TBR720921 TLG720921:TLN720921 TVC720921:TVJ720921 UEY720921:UFF720921 UOU720921:UPB720921 UYQ720921:UYX720921 VIM720921:VIT720921 VSI720921:VSP720921 WCE720921:WCL720921 WMA720921:WMH720921 WVW720921:WWD720921 JK786457:JR786457 TG786457:TN786457 ADC786457:ADJ786457 AMY786457:ANF786457 AWU786457:AXB786457 BGQ786457:BGX786457 BQM786457:BQT786457 CAI786457:CAP786457 CKE786457:CKL786457 CUA786457:CUH786457 DDW786457:DED786457 DNS786457:DNZ786457 DXO786457:DXV786457 EHK786457:EHR786457 ERG786457:ERN786457 FBC786457:FBJ786457 FKY786457:FLF786457 FUU786457:FVB786457 GEQ786457:GEX786457 GOM786457:GOT786457 GYI786457:GYP786457 HIE786457:HIL786457 HSA786457:HSH786457 IBW786457:ICD786457 ILS786457:ILZ786457 IVO786457:IVV786457 JFK786457:JFR786457 JPG786457:JPN786457 JZC786457:JZJ786457 KIY786457:KJF786457 KSU786457:KTB786457 LCQ786457:LCX786457 LMM786457:LMT786457 LWI786457:LWP786457 MGE786457:MGL786457 MQA786457:MQH786457 MZW786457:NAD786457 NJS786457:NJZ786457 NTO786457:NTV786457 ODK786457:ODR786457 ONG786457:ONN786457 OXC786457:OXJ786457 PGY786457:PHF786457 PQU786457:PRB786457 QAQ786457:QAX786457 QKM786457:QKT786457 QUI786457:QUP786457 REE786457:REL786457 ROA786457:ROH786457 RXW786457:RYD786457 SHS786457:SHZ786457 SRO786457:SRV786457 TBK786457:TBR786457 TLG786457:TLN786457 TVC786457:TVJ786457 UEY786457:UFF786457 UOU786457:UPB786457 UYQ786457:UYX786457 VIM786457:VIT786457 VSI786457:VSP786457 WCE786457:WCL786457 WMA786457:WMH786457 WVW786457:WWD786457 JK851993:JR851993 TG851993:TN851993 ADC851993:ADJ851993 AMY851993:ANF851993 AWU851993:AXB851993 BGQ851993:BGX851993 BQM851993:BQT851993 CAI851993:CAP851993 CKE851993:CKL851993 CUA851993:CUH851993 DDW851993:DED851993 DNS851993:DNZ851993 DXO851993:DXV851993 EHK851993:EHR851993 ERG851993:ERN851993 FBC851993:FBJ851993 FKY851993:FLF851993 FUU851993:FVB851993 GEQ851993:GEX851993 GOM851993:GOT851993 GYI851993:GYP851993 HIE851993:HIL851993 HSA851993:HSH851993 IBW851993:ICD851993 ILS851993:ILZ851993 IVO851993:IVV851993 JFK851993:JFR851993 JPG851993:JPN851993 JZC851993:JZJ851993 KIY851993:KJF851993 KSU851993:KTB851993 LCQ851993:LCX851993 LMM851993:LMT851993 LWI851993:LWP851993 MGE851993:MGL851993 MQA851993:MQH851993 MZW851993:NAD851993 NJS851993:NJZ851993 NTO851993:NTV851993 ODK851993:ODR851993 ONG851993:ONN851993 OXC851993:OXJ851993 PGY851993:PHF851993 PQU851993:PRB851993 QAQ851993:QAX851993 QKM851993:QKT851993 QUI851993:QUP851993 REE851993:REL851993 ROA851993:ROH851993 RXW851993:RYD851993 SHS851993:SHZ851993 SRO851993:SRV851993 TBK851993:TBR851993 TLG851993:TLN851993 TVC851993:TVJ851993 UEY851993:UFF851993 UOU851993:UPB851993 UYQ851993:UYX851993 VIM851993:VIT851993 VSI851993:VSP851993 WCE851993:WCL851993 WMA851993:WMH851993 WVW851993:WWD851993 JK917529:JR917529 TG917529:TN917529 ADC917529:ADJ917529 AMY917529:ANF917529 AWU917529:AXB917529 BGQ917529:BGX917529 BQM917529:BQT917529 CAI917529:CAP917529 CKE917529:CKL917529 CUA917529:CUH917529 DDW917529:DED917529 DNS917529:DNZ917529 DXO917529:DXV917529 EHK917529:EHR917529 ERG917529:ERN917529 FBC917529:FBJ917529 FKY917529:FLF917529 FUU917529:FVB917529 GEQ917529:GEX917529 GOM917529:GOT917529 GYI917529:GYP917529 HIE917529:HIL917529 HSA917529:HSH917529 IBW917529:ICD917529 ILS917529:ILZ917529 IVO917529:IVV917529 JFK917529:JFR917529 JPG917529:JPN917529 JZC917529:JZJ917529 KIY917529:KJF917529 KSU917529:KTB917529 LCQ917529:LCX917529 LMM917529:LMT917529 LWI917529:LWP917529 MGE917529:MGL917529 MQA917529:MQH917529 MZW917529:NAD917529 NJS917529:NJZ917529 NTO917529:NTV917529 ODK917529:ODR917529 ONG917529:ONN917529 OXC917529:OXJ917529 PGY917529:PHF917529 PQU917529:PRB917529 QAQ917529:QAX917529 QKM917529:QKT917529 QUI917529:QUP917529 REE917529:REL917529 ROA917529:ROH917529 RXW917529:RYD917529 SHS917529:SHZ917529 SRO917529:SRV917529 TBK917529:TBR917529 TLG917529:TLN917529 TVC917529:TVJ917529 UEY917529:UFF917529 UOU917529:UPB917529 UYQ917529:UYX917529 VIM917529:VIT917529 VSI917529:VSP917529 WCE917529:WCL917529 WMA917529:WMH917529 WVW917529:WWD917529 WVW983065:WWD983065 JK983065:JR983065 TG983065:TN983065 ADC983065:ADJ983065 AMY983065:ANF983065 AWU983065:AXB983065 BGQ983065:BGX983065 BQM983065:BQT983065 CAI983065:CAP983065 CKE983065:CKL983065 CUA983065:CUH983065 DDW983065:DED983065 DNS983065:DNZ983065 DXO983065:DXV983065 EHK983065:EHR983065 ERG983065:ERN983065 FBC983065:FBJ983065 FKY983065:FLF983065 FUU983065:FVB983065 GEQ983065:GEX983065 GOM983065:GOT983065 GYI983065:GYP983065 HIE983065:HIL983065 HSA983065:HSH983065 IBW983065:ICD983065 ILS983065:ILZ983065 IVO983065:IVV983065 JFK983065:JFR983065 JPG983065:JPN983065 JZC983065:JZJ983065 KIY983065:KJF983065 KSU983065:KTB983065 LCQ983065:LCX983065 LMM983065:LMT983065 LWI983065:LWP983065 MGE983065:MGL983065 MQA983065:MQH983065 MZW983065:NAD983065 NJS983065:NJZ983065 NTO983065:NTV983065 ODK983065:ODR983065 ONG983065:ONN983065 OXC983065:OXJ983065 PGY983065:PHF983065 PQU983065:PRB983065 QAQ983065:QAX983065 QKM983065:QKT983065 QUI983065:QUP983065 REE983065:REL983065 ROA983065:ROH983065 RXW983065:RYD983065 SHS983065:SHZ983065 SRO983065:SRV983065 TBK983065:TBR983065 TLG983065:TLN983065 TVC983065:TVJ983065 UEY983065:UFF983065 UOU983065:UPB983065 UYQ983065:UYX983065 VIM983065:VIT983065 VSI983065:VSP983065 WCE983065:WCL983065 WMA983065:WMH983065 O983065:V983065 O65561:V65561 O131097:V131097 O196633:V196633 O262169:V262169 O327705:V327705 O393241:V393241 O458777:V458777 O524313:V524313 O589849:V589849 O655385:V655385 O720921:V720921 O786457:V786457 O851993:V851993 O917529:V917529">
      <formula1>kind_of_cons</formula1>
    </dataValidation>
    <dataValidation type="textLength" operator="lessThanOrEqual" allowBlank="1" showInputMessage="1" showErrorMessage="1" errorTitle="Ошибка" error="Допускается ввод не более 900 символов!" sqref="WWE983060:WWE983067 WMI983060:WMI983067 W65556:W65563 JS65556:JS65563 TO65556:TO65563 ADK65556:ADK65563 ANG65556:ANG65563 AXC65556:AXC65563 BGY65556:BGY65563 BQU65556:BQU65563 CAQ65556:CAQ65563 CKM65556:CKM65563 CUI65556:CUI65563 DEE65556:DEE65563 DOA65556:DOA65563 DXW65556:DXW65563 EHS65556:EHS65563 ERO65556:ERO65563 FBK65556:FBK65563 FLG65556:FLG65563 FVC65556:FVC65563 GEY65556:GEY65563 GOU65556:GOU65563 GYQ65556:GYQ65563 HIM65556:HIM65563 HSI65556:HSI65563 ICE65556:ICE65563 IMA65556:IMA65563 IVW65556:IVW65563 JFS65556:JFS65563 JPO65556:JPO65563 JZK65556:JZK65563 KJG65556:KJG65563 KTC65556:KTC65563 LCY65556:LCY65563 LMU65556:LMU65563 LWQ65556:LWQ65563 MGM65556:MGM65563 MQI65556:MQI65563 NAE65556:NAE65563 NKA65556:NKA65563 NTW65556:NTW65563 ODS65556:ODS65563 ONO65556:ONO65563 OXK65556:OXK65563 PHG65556:PHG65563 PRC65556:PRC65563 QAY65556:QAY65563 QKU65556:QKU65563 QUQ65556:QUQ65563 REM65556:REM65563 ROI65556:ROI65563 RYE65556:RYE65563 SIA65556:SIA65563 SRW65556:SRW65563 TBS65556:TBS65563 TLO65556:TLO65563 TVK65556:TVK65563 UFG65556:UFG65563 UPC65556:UPC65563 UYY65556:UYY65563 VIU65556:VIU65563 VSQ65556:VSQ65563 WCM65556:WCM65563 WMI65556:WMI65563 WWE65556:WWE65563 W131092:W131099 JS131092:JS131099 TO131092:TO131099 ADK131092:ADK131099 ANG131092:ANG131099 AXC131092:AXC131099 BGY131092:BGY131099 BQU131092:BQU131099 CAQ131092:CAQ131099 CKM131092:CKM131099 CUI131092:CUI131099 DEE131092:DEE131099 DOA131092:DOA131099 DXW131092:DXW131099 EHS131092:EHS131099 ERO131092:ERO131099 FBK131092:FBK131099 FLG131092:FLG131099 FVC131092:FVC131099 GEY131092:GEY131099 GOU131092:GOU131099 GYQ131092:GYQ131099 HIM131092:HIM131099 HSI131092:HSI131099 ICE131092:ICE131099 IMA131092:IMA131099 IVW131092:IVW131099 JFS131092:JFS131099 JPO131092:JPO131099 JZK131092:JZK131099 KJG131092:KJG131099 KTC131092:KTC131099 LCY131092:LCY131099 LMU131092:LMU131099 LWQ131092:LWQ131099 MGM131092:MGM131099 MQI131092:MQI131099 NAE131092:NAE131099 NKA131092:NKA131099 NTW131092:NTW131099 ODS131092:ODS131099 ONO131092:ONO131099 OXK131092:OXK131099 PHG131092:PHG131099 PRC131092:PRC131099 QAY131092:QAY131099 QKU131092:QKU131099 QUQ131092:QUQ131099 REM131092:REM131099 ROI131092:ROI131099 RYE131092:RYE131099 SIA131092:SIA131099 SRW131092:SRW131099 TBS131092:TBS131099 TLO131092:TLO131099 TVK131092:TVK131099 UFG131092:UFG131099 UPC131092:UPC131099 UYY131092:UYY131099 VIU131092:VIU131099 VSQ131092:VSQ131099 WCM131092:WCM131099 WMI131092:WMI131099 WWE131092:WWE131099 W196628:W196635 JS196628:JS196635 TO196628:TO196635 ADK196628:ADK196635 ANG196628:ANG196635 AXC196628:AXC196635 BGY196628:BGY196635 BQU196628:BQU196635 CAQ196628:CAQ196635 CKM196628:CKM196635 CUI196628:CUI196635 DEE196628:DEE196635 DOA196628:DOA196635 DXW196628:DXW196635 EHS196628:EHS196635 ERO196628:ERO196635 FBK196628:FBK196635 FLG196628:FLG196635 FVC196628:FVC196635 GEY196628:GEY196635 GOU196628:GOU196635 GYQ196628:GYQ196635 HIM196628:HIM196635 HSI196628:HSI196635 ICE196628:ICE196635 IMA196628:IMA196635 IVW196628:IVW196635 JFS196628:JFS196635 JPO196628:JPO196635 JZK196628:JZK196635 KJG196628:KJG196635 KTC196628:KTC196635 LCY196628:LCY196635 LMU196628:LMU196635 LWQ196628:LWQ196635 MGM196628:MGM196635 MQI196628:MQI196635 NAE196628:NAE196635 NKA196628:NKA196635 NTW196628:NTW196635 ODS196628:ODS196635 ONO196628:ONO196635 OXK196628:OXK196635 PHG196628:PHG196635 PRC196628:PRC196635 QAY196628:QAY196635 QKU196628:QKU196635 QUQ196628:QUQ196635 REM196628:REM196635 ROI196628:ROI196635 RYE196628:RYE196635 SIA196628:SIA196635 SRW196628:SRW196635 TBS196628:TBS196635 TLO196628:TLO196635 TVK196628:TVK196635 UFG196628:UFG196635 UPC196628:UPC196635 UYY196628:UYY196635 VIU196628:VIU196635 VSQ196628:VSQ196635 WCM196628:WCM196635 WMI196628:WMI196635 WWE196628:WWE196635 W262164:W262171 JS262164:JS262171 TO262164:TO262171 ADK262164:ADK262171 ANG262164:ANG262171 AXC262164:AXC262171 BGY262164:BGY262171 BQU262164:BQU262171 CAQ262164:CAQ262171 CKM262164:CKM262171 CUI262164:CUI262171 DEE262164:DEE262171 DOA262164:DOA262171 DXW262164:DXW262171 EHS262164:EHS262171 ERO262164:ERO262171 FBK262164:FBK262171 FLG262164:FLG262171 FVC262164:FVC262171 GEY262164:GEY262171 GOU262164:GOU262171 GYQ262164:GYQ262171 HIM262164:HIM262171 HSI262164:HSI262171 ICE262164:ICE262171 IMA262164:IMA262171 IVW262164:IVW262171 JFS262164:JFS262171 JPO262164:JPO262171 JZK262164:JZK262171 KJG262164:KJG262171 KTC262164:KTC262171 LCY262164:LCY262171 LMU262164:LMU262171 LWQ262164:LWQ262171 MGM262164:MGM262171 MQI262164:MQI262171 NAE262164:NAE262171 NKA262164:NKA262171 NTW262164:NTW262171 ODS262164:ODS262171 ONO262164:ONO262171 OXK262164:OXK262171 PHG262164:PHG262171 PRC262164:PRC262171 QAY262164:QAY262171 QKU262164:QKU262171 QUQ262164:QUQ262171 REM262164:REM262171 ROI262164:ROI262171 RYE262164:RYE262171 SIA262164:SIA262171 SRW262164:SRW262171 TBS262164:TBS262171 TLO262164:TLO262171 TVK262164:TVK262171 UFG262164:UFG262171 UPC262164:UPC262171 UYY262164:UYY262171 VIU262164:VIU262171 VSQ262164:VSQ262171 WCM262164:WCM262171 WMI262164:WMI262171 WWE262164:WWE262171 W327700:W327707 JS327700:JS327707 TO327700:TO327707 ADK327700:ADK327707 ANG327700:ANG327707 AXC327700:AXC327707 BGY327700:BGY327707 BQU327700:BQU327707 CAQ327700:CAQ327707 CKM327700:CKM327707 CUI327700:CUI327707 DEE327700:DEE327707 DOA327700:DOA327707 DXW327700:DXW327707 EHS327700:EHS327707 ERO327700:ERO327707 FBK327700:FBK327707 FLG327700:FLG327707 FVC327700:FVC327707 GEY327700:GEY327707 GOU327700:GOU327707 GYQ327700:GYQ327707 HIM327700:HIM327707 HSI327700:HSI327707 ICE327700:ICE327707 IMA327700:IMA327707 IVW327700:IVW327707 JFS327700:JFS327707 JPO327700:JPO327707 JZK327700:JZK327707 KJG327700:KJG327707 KTC327700:KTC327707 LCY327700:LCY327707 LMU327700:LMU327707 LWQ327700:LWQ327707 MGM327700:MGM327707 MQI327700:MQI327707 NAE327700:NAE327707 NKA327700:NKA327707 NTW327700:NTW327707 ODS327700:ODS327707 ONO327700:ONO327707 OXK327700:OXK327707 PHG327700:PHG327707 PRC327700:PRC327707 QAY327700:QAY327707 QKU327700:QKU327707 QUQ327700:QUQ327707 REM327700:REM327707 ROI327700:ROI327707 RYE327700:RYE327707 SIA327700:SIA327707 SRW327700:SRW327707 TBS327700:TBS327707 TLO327700:TLO327707 TVK327700:TVK327707 UFG327700:UFG327707 UPC327700:UPC327707 UYY327700:UYY327707 VIU327700:VIU327707 VSQ327700:VSQ327707 WCM327700:WCM327707 WMI327700:WMI327707 WWE327700:WWE327707 W393236:W393243 JS393236:JS393243 TO393236:TO393243 ADK393236:ADK393243 ANG393236:ANG393243 AXC393236:AXC393243 BGY393236:BGY393243 BQU393236:BQU393243 CAQ393236:CAQ393243 CKM393236:CKM393243 CUI393236:CUI393243 DEE393236:DEE393243 DOA393236:DOA393243 DXW393236:DXW393243 EHS393236:EHS393243 ERO393236:ERO393243 FBK393236:FBK393243 FLG393236:FLG393243 FVC393236:FVC393243 GEY393236:GEY393243 GOU393236:GOU393243 GYQ393236:GYQ393243 HIM393236:HIM393243 HSI393236:HSI393243 ICE393236:ICE393243 IMA393236:IMA393243 IVW393236:IVW393243 JFS393236:JFS393243 JPO393236:JPO393243 JZK393236:JZK393243 KJG393236:KJG393243 KTC393236:KTC393243 LCY393236:LCY393243 LMU393236:LMU393243 LWQ393236:LWQ393243 MGM393236:MGM393243 MQI393236:MQI393243 NAE393236:NAE393243 NKA393236:NKA393243 NTW393236:NTW393243 ODS393236:ODS393243 ONO393236:ONO393243 OXK393236:OXK393243 PHG393236:PHG393243 PRC393236:PRC393243 QAY393236:QAY393243 QKU393236:QKU393243 QUQ393236:QUQ393243 REM393236:REM393243 ROI393236:ROI393243 RYE393236:RYE393243 SIA393236:SIA393243 SRW393236:SRW393243 TBS393236:TBS393243 TLO393236:TLO393243 TVK393236:TVK393243 UFG393236:UFG393243 UPC393236:UPC393243 UYY393236:UYY393243 VIU393236:VIU393243 VSQ393236:VSQ393243 WCM393236:WCM393243 WMI393236:WMI393243 WWE393236:WWE393243 W458772:W458779 JS458772:JS458779 TO458772:TO458779 ADK458772:ADK458779 ANG458772:ANG458779 AXC458772:AXC458779 BGY458772:BGY458779 BQU458772:BQU458779 CAQ458772:CAQ458779 CKM458772:CKM458779 CUI458772:CUI458779 DEE458772:DEE458779 DOA458772:DOA458779 DXW458772:DXW458779 EHS458772:EHS458779 ERO458772:ERO458779 FBK458772:FBK458779 FLG458772:FLG458779 FVC458772:FVC458779 GEY458772:GEY458779 GOU458772:GOU458779 GYQ458772:GYQ458779 HIM458772:HIM458779 HSI458772:HSI458779 ICE458772:ICE458779 IMA458772:IMA458779 IVW458772:IVW458779 JFS458772:JFS458779 JPO458772:JPO458779 JZK458772:JZK458779 KJG458772:KJG458779 KTC458772:KTC458779 LCY458772:LCY458779 LMU458772:LMU458779 LWQ458772:LWQ458779 MGM458772:MGM458779 MQI458772:MQI458779 NAE458772:NAE458779 NKA458772:NKA458779 NTW458772:NTW458779 ODS458772:ODS458779 ONO458772:ONO458779 OXK458772:OXK458779 PHG458772:PHG458779 PRC458772:PRC458779 QAY458772:QAY458779 QKU458772:QKU458779 QUQ458772:QUQ458779 REM458772:REM458779 ROI458772:ROI458779 RYE458772:RYE458779 SIA458772:SIA458779 SRW458772:SRW458779 TBS458772:TBS458779 TLO458772:TLO458779 TVK458772:TVK458779 UFG458772:UFG458779 UPC458772:UPC458779 UYY458772:UYY458779 VIU458772:VIU458779 VSQ458772:VSQ458779 WCM458772:WCM458779 WMI458772:WMI458779 WWE458772:WWE458779 W524308:W524315 JS524308:JS524315 TO524308:TO524315 ADK524308:ADK524315 ANG524308:ANG524315 AXC524308:AXC524315 BGY524308:BGY524315 BQU524308:BQU524315 CAQ524308:CAQ524315 CKM524308:CKM524315 CUI524308:CUI524315 DEE524308:DEE524315 DOA524308:DOA524315 DXW524308:DXW524315 EHS524308:EHS524315 ERO524308:ERO524315 FBK524308:FBK524315 FLG524308:FLG524315 FVC524308:FVC524315 GEY524308:GEY524315 GOU524308:GOU524315 GYQ524308:GYQ524315 HIM524308:HIM524315 HSI524308:HSI524315 ICE524308:ICE524315 IMA524308:IMA524315 IVW524308:IVW524315 JFS524308:JFS524315 JPO524308:JPO524315 JZK524308:JZK524315 KJG524308:KJG524315 KTC524308:KTC524315 LCY524308:LCY524315 LMU524308:LMU524315 LWQ524308:LWQ524315 MGM524308:MGM524315 MQI524308:MQI524315 NAE524308:NAE524315 NKA524308:NKA524315 NTW524308:NTW524315 ODS524308:ODS524315 ONO524308:ONO524315 OXK524308:OXK524315 PHG524308:PHG524315 PRC524308:PRC524315 QAY524308:QAY524315 QKU524308:QKU524315 QUQ524308:QUQ524315 REM524308:REM524315 ROI524308:ROI524315 RYE524308:RYE524315 SIA524308:SIA524315 SRW524308:SRW524315 TBS524308:TBS524315 TLO524308:TLO524315 TVK524308:TVK524315 UFG524308:UFG524315 UPC524308:UPC524315 UYY524308:UYY524315 VIU524308:VIU524315 VSQ524308:VSQ524315 WCM524308:WCM524315 WMI524308:WMI524315 WWE524308:WWE524315 W589844:W589851 JS589844:JS589851 TO589844:TO589851 ADK589844:ADK589851 ANG589844:ANG589851 AXC589844:AXC589851 BGY589844:BGY589851 BQU589844:BQU589851 CAQ589844:CAQ589851 CKM589844:CKM589851 CUI589844:CUI589851 DEE589844:DEE589851 DOA589844:DOA589851 DXW589844:DXW589851 EHS589844:EHS589851 ERO589844:ERO589851 FBK589844:FBK589851 FLG589844:FLG589851 FVC589844:FVC589851 GEY589844:GEY589851 GOU589844:GOU589851 GYQ589844:GYQ589851 HIM589844:HIM589851 HSI589844:HSI589851 ICE589844:ICE589851 IMA589844:IMA589851 IVW589844:IVW589851 JFS589844:JFS589851 JPO589844:JPO589851 JZK589844:JZK589851 KJG589844:KJG589851 KTC589844:KTC589851 LCY589844:LCY589851 LMU589844:LMU589851 LWQ589844:LWQ589851 MGM589844:MGM589851 MQI589844:MQI589851 NAE589844:NAE589851 NKA589844:NKA589851 NTW589844:NTW589851 ODS589844:ODS589851 ONO589844:ONO589851 OXK589844:OXK589851 PHG589844:PHG589851 PRC589844:PRC589851 QAY589844:QAY589851 QKU589844:QKU589851 QUQ589844:QUQ589851 REM589844:REM589851 ROI589844:ROI589851 RYE589844:RYE589851 SIA589844:SIA589851 SRW589844:SRW589851 TBS589844:TBS589851 TLO589844:TLO589851 TVK589844:TVK589851 UFG589844:UFG589851 UPC589844:UPC589851 UYY589844:UYY589851 VIU589844:VIU589851 VSQ589844:VSQ589851 WCM589844:WCM589851 WMI589844:WMI589851 WWE589844:WWE589851 W655380:W655387 JS655380:JS655387 TO655380:TO655387 ADK655380:ADK655387 ANG655380:ANG655387 AXC655380:AXC655387 BGY655380:BGY655387 BQU655380:BQU655387 CAQ655380:CAQ655387 CKM655380:CKM655387 CUI655380:CUI655387 DEE655380:DEE655387 DOA655380:DOA655387 DXW655380:DXW655387 EHS655380:EHS655387 ERO655380:ERO655387 FBK655380:FBK655387 FLG655380:FLG655387 FVC655380:FVC655387 GEY655380:GEY655387 GOU655380:GOU655387 GYQ655380:GYQ655387 HIM655380:HIM655387 HSI655380:HSI655387 ICE655380:ICE655387 IMA655380:IMA655387 IVW655380:IVW655387 JFS655380:JFS655387 JPO655380:JPO655387 JZK655380:JZK655387 KJG655380:KJG655387 KTC655380:KTC655387 LCY655380:LCY655387 LMU655380:LMU655387 LWQ655380:LWQ655387 MGM655380:MGM655387 MQI655380:MQI655387 NAE655380:NAE655387 NKA655380:NKA655387 NTW655380:NTW655387 ODS655380:ODS655387 ONO655380:ONO655387 OXK655380:OXK655387 PHG655380:PHG655387 PRC655380:PRC655387 QAY655380:QAY655387 QKU655380:QKU655387 QUQ655380:QUQ655387 REM655380:REM655387 ROI655380:ROI655387 RYE655380:RYE655387 SIA655380:SIA655387 SRW655380:SRW655387 TBS655380:TBS655387 TLO655380:TLO655387 TVK655380:TVK655387 UFG655380:UFG655387 UPC655380:UPC655387 UYY655380:UYY655387 VIU655380:VIU655387 VSQ655380:VSQ655387 WCM655380:WCM655387 WMI655380:WMI655387 WWE655380:WWE655387 W720916:W720923 JS720916:JS720923 TO720916:TO720923 ADK720916:ADK720923 ANG720916:ANG720923 AXC720916:AXC720923 BGY720916:BGY720923 BQU720916:BQU720923 CAQ720916:CAQ720923 CKM720916:CKM720923 CUI720916:CUI720923 DEE720916:DEE720923 DOA720916:DOA720923 DXW720916:DXW720923 EHS720916:EHS720923 ERO720916:ERO720923 FBK720916:FBK720923 FLG720916:FLG720923 FVC720916:FVC720923 GEY720916:GEY720923 GOU720916:GOU720923 GYQ720916:GYQ720923 HIM720916:HIM720923 HSI720916:HSI720923 ICE720916:ICE720923 IMA720916:IMA720923 IVW720916:IVW720923 JFS720916:JFS720923 JPO720916:JPO720923 JZK720916:JZK720923 KJG720916:KJG720923 KTC720916:KTC720923 LCY720916:LCY720923 LMU720916:LMU720923 LWQ720916:LWQ720923 MGM720916:MGM720923 MQI720916:MQI720923 NAE720916:NAE720923 NKA720916:NKA720923 NTW720916:NTW720923 ODS720916:ODS720923 ONO720916:ONO720923 OXK720916:OXK720923 PHG720916:PHG720923 PRC720916:PRC720923 QAY720916:QAY720923 QKU720916:QKU720923 QUQ720916:QUQ720923 REM720916:REM720923 ROI720916:ROI720923 RYE720916:RYE720923 SIA720916:SIA720923 SRW720916:SRW720923 TBS720916:TBS720923 TLO720916:TLO720923 TVK720916:TVK720923 UFG720916:UFG720923 UPC720916:UPC720923 UYY720916:UYY720923 VIU720916:VIU720923 VSQ720916:VSQ720923 WCM720916:WCM720923 WMI720916:WMI720923 WWE720916:WWE720923 W786452:W786459 JS786452:JS786459 TO786452:TO786459 ADK786452:ADK786459 ANG786452:ANG786459 AXC786452:AXC786459 BGY786452:BGY786459 BQU786452:BQU786459 CAQ786452:CAQ786459 CKM786452:CKM786459 CUI786452:CUI786459 DEE786452:DEE786459 DOA786452:DOA786459 DXW786452:DXW786459 EHS786452:EHS786459 ERO786452:ERO786459 FBK786452:FBK786459 FLG786452:FLG786459 FVC786452:FVC786459 GEY786452:GEY786459 GOU786452:GOU786459 GYQ786452:GYQ786459 HIM786452:HIM786459 HSI786452:HSI786459 ICE786452:ICE786459 IMA786452:IMA786459 IVW786452:IVW786459 JFS786452:JFS786459 JPO786452:JPO786459 JZK786452:JZK786459 KJG786452:KJG786459 KTC786452:KTC786459 LCY786452:LCY786459 LMU786452:LMU786459 LWQ786452:LWQ786459 MGM786452:MGM786459 MQI786452:MQI786459 NAE786452:NAE786459 NKA786452:NKA786459 NTW786452:NTW786459 ODS786452:ODS786459 ONO786452:ONO786459 OXK786452:OXK786459 PHG786452:PHG786459 PRC786452:PRC786459 QAY786452:QAY786459 QKU786452:QKU786459 QUQ786452:QUQ786459 REM786452:REM786459 ROI786452:ROI786459 RYE786452:RYE786459 SIA786452:SIA786459 SRW786452:SRW786459 TBS786452:TBS786459 TLO786452:TLO786459 TVK786452:TVK786459 UFG786452:UFG786459 UPC786452:UPC786459 UYY786452:UYY786459 VIU786452:VIU786459 VSQ786452:VSQ786459 WCM786452:WCM786459 WMI786452:WMI786459 WWE786452:WWE786459 W851988:W851995 JS851988:JS851995 TO851988:TO851995 ADK851988:ADK851995 ANG851988:ANG851995 AXC851988:AXC851995 BGY851988:BGY851995 BQU851988:BQU851995 CAQ851988:CAQ851995 CKM851988:CKM851995 CUI851988:CUI851995 DEE851988:DEE851995 DOA851988:DOA851995 DXW851988:DXW851995 EHS851988:EHS851995 ERO851988:ERO851995 FBK851988:FBK851995 FLG851988:FLG851995 FVC851988:FVC851995 GEY851988:GEY851995 GOU851988:GOU851995 GYQ851988:GYQ851995 HIM851988:HIM851995 HSI851988:HSI851995 ICE851988:ICE851995 IMA851988:IMA851995 IVW851988:IVW851995 JFS851988:JFS851995 JPO851988:JPO851995 JZK851988:JZK851995 KJG851988:KJG851995 KTC851988:KTC851995 LCY851988:LCY851995 LMU851988:LMU851995 LWQ851988:LWQ851995 MGM851988:MGM851995 MQI851988:MQI851995 NAE851988:NAE851995 NKA851988:NKA851995 NTW851988:NTW851995 ODS851988:ODS851995 ONO851988:ONO851995 OXK851988:OXK851995 PHG851988:PHG851995 PRC851988:PRC851995 QAY851988:QAY851995 QKU851988:QKU851995 QUQ851988:QUQ851995 REM851988:REM851995 ROI851988:ROI851995 RYE851988:RYE851995 SIA851988:SIA851995 SRW851988:SRW851995 TBS851988:TBS851995 TLO851988:TLO851995 TVK851988:TVK851995 UFG851988:UFG851995 UPC851988:UPC851995 UYY851988:UYY851995 VIU851988:VIU851995 VSQ851988:VSQ851995 WCM851988:WCM851995 WMI851988:WMI851995 WWE851988:WWE851995 W917524:W917531 JS917524:JS917531 TO917524:TO917531 ADK917524:ADK917531 ANG917524:ANG917531 AXC917524:AXC917531 BGY917524:BGY917531 BQU917524:BQU917531 CAQ917524:CAQ917531 CKM917524:CKM917531 CUI917524:CUI917531 DEE917524:DEE917531 DOA917524:DOA917531 DXW917524:DXW917531 EHS917524:EHS917531 ERO917524:ERO917531 FBK917524:FBK917531 FLG917524:FLG917531 FVC917524:FVC917531 GEY917524:GEY917531 GOU917524:GOU917531 GYQ917524:GYQ917531 HIM917524:HIM917531 HSI917524:HSI917531 ICE917524:ICE917531 IMA917524:IMA917531 IVW917524:IVW917531 JFS917524:JFS917531 JPO917524:JPO917531 JZK917524:JZK917531 KJG917524:KJG917531 KTC917524:KTC917531 LCY917524:LCY917531 LMU917524:LMU917531 LWQ917524:LWQ917531 MGM917524:MGM917531 MQI917524:MQI917531 NAE917524:NAE917531 NKA917524:NKA917531 NTW917524:NTW917531 ODS917524:ODS917531 ONO917524:ONO917531 OXK917524:OXK917531 PHG917524:PHG917531 PRC917524:PRC917531 QAY917524:QAY917531 QKU917524:QKU917531 QUQ917524:QUQ917531 REM917524:REM917531 ROI917524:ROI917531 RYE917524:RYE917531 SIA917524:SIA917531 SRW917524:SRW917531 TBS917524:TBS917531 TLO917524:TLO917531 TVK917524:TVK917531 UFG917524:UFG917531 UPC917524:UPC917531 UYY917524:UYY917531 VIU917524:VIU917531 VSQ917524:VSQ917531 WCM917524:WCM917531 WMI917524:WMI917531 WWE917524:WWE917531 W983060:W983067 JS983060:JS983067 TO983060:TO983067 ADK983060:ADK983067 ANG983060:ANG983067 AXC983060:AXC983067 BGY983060:BGY983067 BQU983060:BQU983067 CAQ983060:CAQ983067 CKM983060:CKM983067 CUI983060:CUI983067 DEE983060:DEE983067 DOA983060:DOA983067 DXW983060:DXW983067 EHS983060:EHS983067 ERO983060:ERO983067 FBK983060:FBK983067 FLG983060:FLG983067 FVC983060:FVC983067 GEY983060:GEY983067 GOU983060:GOU983067 GYQ983060:GYQ983067 HIM983060:HIM983067 HSI983060:HSI983067 ICE983060:ICE983067 IMA983060:IMA983067 IVW983060:IVW983067 JFS983060:JFS983067 JPO983060:JPO983067 JZK983060:JZK983067 KJG983060:KJG983067 KTC983060:KTC983067 LCY983060:LCY983067 LMU983060:LMU983067 LWQ983060:LWQ983067 MGM983060:MGM983067 MQI983060:MQI983067 NAE983060:NAE983067 NKA983060:NKA983067 NTW983060:NTW983067 ODS983060:ODS983067 ONO983060:ONO983067 OXK983060:OXK983067 PHG983060:PHG983067 PRC983060:PRC983067 QAY983060:QAY983067 QKU983060:QKU983067 QUQ983060:QUQ983067 REM983060:REM983067 ROI983060:ROI983067 RYE983060:RYE983067 SIA983060:SIA983067 SRW983060:SRW983067 TBS983060:TBS983067 TLO983060:TLO983067 TVK983060:TVK983067 UFG983060:UFG983067 UPC983060:UPC983067 UYY983060:UYY983067 VIU983060:VIU983067 VSQ983060:VSQ983067 WCM983060:WCM983067 JS20:JS27 TO20:TO27 ADK20:ADK27 ANG20:ANG27 AXC20:AXC27 BGY20:BGY27 BQU20:BQU27 CAQ20:CAQ27 CKM20:CKM27 CUI20:CUI27 DEE20:DEE27 DOA20:DOA27 DXW20:DXW27 EHS20:EHS27 ERO20:ERO27 FBK20:FBK27 FLG20:FLG27 FVC20:FVC27 GEY20:GEY27 GOU20:GOU27 GYQ20:GYQ27 HIM20:HIM27 HSI20:HSI27 ICE20:ICE27 IMA20:IMA27 IVW20:IVW27 JFS20:JFS27 JPO20:JPO27 JZK20:JZK27 KJG20:KJG27 KTC20:KTC27 LCY20:LCY27 LMU20:LMU27 LWQ20:LWQ27 MGM20:MGM27 MQI20:MQI27 NAE20:NAE27 NKA20:NKA27 NTW20:NTW27 ODS20:ODS27 ONO20:ONO27 OXK20:OXK27 PHG20:PHG27 PRC20:PRC27 QAY20:QAY27 QKU20:QKU27 QUQ20:QUQ27 REM20:REM27 ROI20:ROI27 RYE20:RYE27 SIA20:SIA27 SRW20:SRW27 TBS20:TBS27 TLO20:TLO27 TVK20:TVK27 UFG20:UFG27 UPC20:UPC27 UYY20:UYY27 VIU20:VIU27 VSQ20:VSQ27 WCM20:WCM27 WMI20:WMI27 WWE20:WWE27">
      <formula1>900</formula1>
    </dataValidation>
    <dataValidation type="list" allowBlank="1" showInputMessage="1" showErrorMessage="1" errorTitle="Ошибка" error="Выберите значение из списка" sqref="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M26 WVU983066 M65562 JI65562 TE65562 ADA65562 AMW65562 AWS65562 BGO65562 BQK65562 CAG65562 CKC65562 CTY65562 DDU65562 DNQ65562 DXM65562 EHI65562 ERE65562 FBA65562 FKW65562 FUS65562 GEO65562 GOK65562 GYG65562 HIC65562 HRY65562 IBU65562 ILQ65562 IVM65562 JFI65562 JPE65562 JZA65562 KIW65562 KSS65562 LCO65562 LMK65562 LWG65562 MGC65562 MPY65562 MZU65562 NJQ65562 NTM65562 ODI65562 ONE65562 OXA65562 PGW65562 PQS65562 QAO65562 QKK65562 QUG65562 REC65562 RNY65562 RXU65562 SHQ65562 SRM65562 TBI65562 TLE65562 TVA65562 UEW65562 UOS65562 UYO65562 VIK65562 VSG65562 WCC65562 WLY65562 WVU65562 M131098 JI131098 TE131098 ADA131098 AMW131098 AWS131098 BGO131098 BQK131098 CAG131098 CKC131098 CTY131098 DDU131098 DNQ131098 DXM131098 EHI131098 ERE131098 FBA131098 FKW131098 FUS131098 GEO131098 GOK131098 GYG131098 HIC131098 HRY131098 IBU131098 ILQ131098 IVM131098 JFI131098 JPE131098 JZA131098 KIW131098 KSS131098 LCO131098 LMK131098 LWG131098 MGC131098 MPY131098 MZU131098 NJQ131098 NTM131098 ODI131098 ONE131098 OXA131098 PGW131098 PQS131098 QAO131098 QKK131098 QUG131098 REC131098 RNY131098 RXU131098 SHQ131098 SRM131098 TBI131098 TLE131098 TVA131098 UEW131098 UOS131098 UYO131098 VIK131098 VSG131098 WCC131098 WLY131098 WVU131098 M196634 JI196634 TE196634 ADA196634 AMW196634 AWS196634 BGO196634 BQK196634 CAG196634 CKC196634 CTY196634 DDU196634 DNQ196634 DXM196634 EHI196634 ERE196634 FBA196634 FKW196634 FUS196634 GEO196634 GOK196634 GYG196634 HIC196634 HRY196634 IBU196634 ILQ196634 IVM196634 JFI196634 JPE196634 JZA196634 KIW196634 KSS196634 LCO196634 LMK196634 LWG196634 MGC196634 MPY196634 MZU196634 NJQ196634 NTM196634 ODI196634 ONE196634 OXA196634 PGW196634 PQS196634 QAO196634 QKK196634 QUG196634 REC196634 RNY196634 RXU196634 SHQ196634 SRM196634 TBI196634 TLE196634 TVA196634 UEW196634 UOS196634 UYO196634 VIK196634 VSG196634 WCC196634 WLY196634 WVU196634 M262170 JI262170 TE262170 ADA262170 AMW262170 AWS262170 BGO262170 BQK262170 CAG262170 CKC262170 CTY262170 DDU262170 DNQ262170 DXM262170 EHI262170 ERE262170 FBA262170 FKW262170 FUS262170 GEO262170 GOK262170 GYG262170 HIC262170 HRY262170 IBU262170 ILQ262170 IVM262170 JFI262170 JPE262170 JZA262170 KIW262170 KSS262170 LCO262170 LMK262170 LWG262170 MGC262170 MPY262170 MZU262170 NJQ262170 NTM262170 ODI262170 ONE262170 OXA262170 PGW262170 PQS262170 QAO262170 QKK262170 QUG262170 REC262170 RNY262170 RXU262170 SHQ262170 SRM262170 TBI262170 TLE262170 TVA262170 UEW262170 UOS262170 UYO262170 VIK262170 VSG262170 WCC262170 WLY262170 WVU262170 M327706 JI327706 TE327706 ADA327706 AMW327706 AWS327706 BGO327706 BQK327706 CAG327706 CKC327706 CTY327706 DDU327706 DNQ327706 DXM327706 EHI327706 ERE327706 FBA327706 FKW327706 FUS327706 GEO327706 GOK327706 GYG327706 HIC327706 HRY327706 IBU327706 ILQ327706 IVM327706 JFI327706 JPE327706 JZA327706 KIW327706 KSS327706 LCO327706 LMK327706 LWG327706 MGC327706 MPY327706 MZU327706 NJQ327706 NTM327706 ODI327706 ONE327706 OXA327706 PGW327706 PQS327706 QAO327706 QKK327706 QUG327706 REC327706 RNY327706 RXU327706 SHQ327706 SRM327706 TBI327706 TLE327706 TVA327706 UEW327706 UOS327706 UYO327706 VIK327706 VSG327706 WCC327706 WLY327706 WVU327706 M393242 JI393242 TE393242 ADA393242 AMW393242 AWS393242 BGO393242 BQK393242 CAG393242 CKC393242 CTY393242 DDU393242 DNQ393242 DXM393242 EHI393242 ERE393242 FBA393242 FKW393242 FUS393242 GEO393242 GOK393242 GYG393242 HIC393242 HRY393242 IBU393242 ILQ393242 IVM393242 JFI393242 JPE393242 JZA393242 KIW393242 KSS393242 LCO393242 LMK393242 LWG393242 MGC393242 MPY393242 MZU393242 NJQ393242 NTM393242 ODI393242 ONE393242 OXA393242 PGW393242 PQS393242 QAO393242 QKK393242 QUG393242 REC393242 RNY393242 RXU393242 SHQ393242 SRM393242 TBI393242 TLE393242 TVA393242 UEW393242 UOS393242 UYO393242 VIK393242 VSG393242 WCC393242 WLY393242 WVU393242 M458778 JI458778 TE458778 ADA458778 AMW458778 AWS458778 BGO458778 BQK458778 CAG458778 CKC458778 CTY458778 DDU458778 DNQ458778 DXM458778 EHI458778 ERE458778 FBA458778 FKW458778 FUS458778 GEO458778 GOK458778 GYG458778 HIC458778 HRY458778 IBU458778 ILQ458778 IVM458778 JFI458778 JPE458778 JZA458778 KIW458778 KSS458778 LCO458778 LMK458778 LWG458778 MGC458778 MPY458778 MZU458778 NJQ458778 NTM458778 ODI458778 ONE458778 OXA458778 PGW458778 PQS458778 QAO458778 QKK458778 QUG458778 REC458778 RNY458778 RXU458778 SHQ458778 SRM458778 TBI458778 TLE458778 TVA458778 UEW458778 UOS458778 UYO458778 VIK458778 VSG458778 WCC458778 WLY458778 WVU458778 M524314 JI524314 TE524314 ADA524314 AMW524314 AWS524314 BGO524314 BQK524314 CAG524314 CKC524314 CTY524314 DDU524314 DNQ524314 DXM524314 EHI524314 ERE524314 FBA524314 FKW524314 FUS524314 GEO524314 GOK524314 GYG524314 HIC524314 HRY524314 IBU524314 ILQ524314 IVM524314 JFI524314 JPE524314 JZA524314 KIW524314 KSS524314 LCO524314 LMK524314 LWG524314 MGC524314 MPY524314 MZU524314 NJQ524314 NTM524314 ODI524314 ONE524314 OXA524314 PGW524314 PQS524314 QAO524314 QKK524314 QUG524314 REC524314 RNY524314 RXU524314 SHQ524314 SRM524314 TBI524314 TLE524314 TVA524314 UEW524314 UOS524314 UYO524314 VIK524314 VSG524314 WCC524314 WLY524314 WVU524314 M589850 JI589850 TE589850 ADA589850 AMW589850 AWS589850 BGO589850 BQK589850 CAG589850 CKC589850 CTY589850 DDU589850 DNQ589850 DXM589850 EHI589850 ERE589850 FBA589850 FKW589850 FUS589850 GEO589850 GOK589850 GYG589850 HIC589850 HRY589850 IBU589850 ILQ589850 IVM589850 JFI589850 JPE589850 JZA589850 KIW589850 KSS589850 LCO589850 LMK589850 LWG589850 MGC589850 MPY589850 MZU589850 NJQ589850 NTM589850 ODI589850 ONE589850 OXA589850 PGW589850 PQS589850 QAO589850 QKK589850 QUG589850 REC589850 RNY589850 RXU589850 SHQ589850 SRM589850 TBI589850 TLE589850 TVA589850 UEW589850 UOS589850 UYO589850 VIK589850 VSG589850 WCC589850 WLY589850 WVU589850 M655386 JI655386 TE655386 ADA655386 AMW655386 AWS655386 BGO655386 BQK655386 CAG655386 CKC655386 CTY655386 DDU655386 DNQ655386 DXM655386 EHI655386 ERE655386 FBA655386 FKW655386 FUS655386 GEO655386 GOK655386 GYG655386 HIC655386 HRY655386 IBU655386 ILQ655386 IVM655386 JFI655386 JPE655386 JZA655386 KIW655386 KSS655386 LCO655386 LMK655386 LWG655386 MGC655386 MPY655386 MZU655386 NJQ655386 NTM655386 ODI655386 ONE655386 OXA655386 PGW655386 PQS655386 QAO655386 QKK655386 QUG655386 REC655386 RNY655386 RXU655386 SHQ655386 SRM655386 TBI655386 TLE655386 TVA655386 UEW655386 UOS655386 UYO655386 VIK655386 VSG655386 WCC655386 WLY655386 WVU655386 M720922 JI720922 TE720922 ADA720922 AMW720922 AWS720922 BGO720922 BQK720922 CAG720922 CKC720922 CTY720922 DDU720922 DNQ720922 DXM720922 EHI720922 ERE720922 FBA720922 FKW720922 FUS720922 GEO720922 GOK720922 GYG720922 HIC720922 HRY720922 IBU720922 ILQ720922 IVM720922 JFI720922 JPE720922 JZA720922 KIW720922 KSS720922 LCO720922 LMK720922 LWG720922 MGC720922 MPY720922 MZU720922 NJQ720922 NTM720922 ODI720922 ONE720922 OXA720922 PGW720922 PQS720922 QAO720922 QKK720922 QUG720922 REC720922 RNY720922 RXU720922 SHQ720922 SRM720922 TBI720922 TLE720922 TVA720922 UEW720922 UOS720922 UYO720922 VIK720922 VSG720922 WCC720922 WLY720922 WVU720922 M786458 JI786458 TE786458 ADA786458 AMW786458 AWS786458 BGO786458 BQK786458 CAG786458 CKC786458 CTY786458 DDU786458 DNQ786458 DXM786458 EHI786458 ERE786458 FBA786458 FKW786458 FUS786458 GEO786458 GOK786458 GYG786458 HIC786458 HRY786458 IBU786458 ILQ786458 IVM786458 JFI786458 JPE786458 JZA786458 KIW786458 KSS786458 LCO786458 LMK786458 LWG786458 MGC786458 MPY786458 MZU786458 NJQ786458 NTM786458 ODI786458 ONE786458 OXA786458 PGW786458 PQS786458 QAO786458 QKK786458 QUG786458 REC786458 RNY786458 RXU786458 SHQ786458 SRM786458 TBI786458 TLE786458 TVA786458 UEW786458 UOS786458 UYO786458 VIK786458 VSG786458 WCC786458 WLY786458 WVU786458 M851994 JI851994 TE851994 ADA851994 AMW851994 AWS851994 BGO851994 BQK851994 CAG851994 CKC851994 CTY851994 DDU851994 DNQ851994 DXM851994 EHI851994 ERE851994 FBA851994 FKW851994 FUS851994 GEO851994 GOK851994 GYG851994 HIC851994 HRY851994 IBU851994 ILQ851994 IVM851994 JFI851994 JPE851994 JZA851994 KIW851994 KSS851994 LCO851994 LMK851994 LWG851994 MGC851994 MPY851994 MZU851994 NJQ851994 NTM851994 ODI851994 ONE851994 OXA851994 PGW851994 PQS851994 QAO851994 QKK851994 QUG851994 REC851994 RNY851994 RXU851994 SHQ851994 SRM851994 TBI851994 TLE851994 TVA851994 UEW851994 UOS851994 UYO851994 VIK851994 VSG851994 WCC851994 WLY851994 WVU851994 M917530 JI917530 TE917530 ADA917530 AMW917530 AWS917530 BGO917530 BQK917530 CAG917530 CKC917530 CTY917530 DDU917530 DNQ917530 DXM917530 EHI917530 ERE917530 FBA917530 FKW917530 FUS917530 GEO917530 GOK917530 GYG917530 HIC917530 HRY917530 IBU917530 ILQ917530 IVM917530 JFI917530 JPE917530 JZA917530 KIW917530 KSS917530 LCO917530 LMK917530 LWG917530 MGC917530 MPY917530 MZU917530 NJQ917530 NTM917530 ODI917530 ONE917530 OXA917530 PGW917530 PQS917530 QAO917530 QKK917530 QUG917530 REC917530 RNY917530 RXU917530 SHQ917530 SRM917530 TBI917530 TLE917530 TVA917530 UEW917530 UOS917530 UYO917530 VIK917530 VSG917530 WCC917530 WLY917530 WVU917530 M983066 JI983066 TE983066 ADA983066 AMW983066 AWS983066 BGO983066 BQK983066 CAG983066 CKC983066 CTY983066 DDU983066 DNQ983066 DXM983066 EHI983066 ERE983066 FBA983066 FKW983066 FUS983066 GEO983066 GOK983066 GYG983066 HIC983066 HRY983066 IBU983066 ILQ983066 IVM983066 JFI983066 JPE983066 JZA983066 KIW983066 KSS983066 LCO983066 LMK983066 LWG983066 MGC983066 MPY983066 MZU983066 NJQ983066 NTM983066 ODI983066 ONE983066 OXA983066 PGW983066 PQS983066 QAO983066 QKK983066 QUG983066 REC983066 RNY983066 RXU983066 SHQ983066 SRM983066 TBI983066 TLE983066 TVA983066 UEW983066 UOS983066 UYO983066 VIK983066 VSG983066 WCC983066 WLY983066 JI26">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T26 JP26 R65562 JN65562 TJ65562 ADF65562 ANB65562 AWX65562 BGT65562 BQP65562 CAL65562 CKH65562 CUD65562 DDZ65562 DNV65562 DXR65562 EHN65562 ERJ65562 FBF65562 FLB65562 FUX65562 GET65562 GOP65562 GYL65562 HIH65562 HSD65562 IBZ65562 ILV65562 IVR65562 JFN65562 JPJ65562 JZF65562 KJB65562 KSX65562 LCT65562 LMP65562 LWL65562 MGH65562 MQD65562 MZZ65562 NJV65562 NTR65562 ODN65562 ONJ65562 OXF65562 PHB65562 PQX65562 QAT65562 QKP65562 QUL65562 REH65562 ROD65562 RXZ65562 SHV65562 SRR65562 TBN65562 TLJ65562 TVF65562 UFB65562 UOX65562 UYT65562 VIP65562 VSL65562 WCH65562 WMD65562 WVZ65562 R131098 JN131098 TJ131098 ADF131098 ANB131098 AWX131098 BGT131098 BQP131098 CAL131098 CKH131098 CUD131098 DDZ131098 DNV131098 DXR131098 EHN131098 ERJ131098 FBF131098 FLB131098 FUX131098 GET131098 GOP131098 GYL131098 HIH131098 HSD131098 IBZ131098 ILV131098 IVR131098 JFN131098 JPJ131098 JZF131098 KJB131098 KSX131098 LCT131098 LMP131098 LWL131098 MGH131098 MQD131098 MZZ131098 NJV131098 NTR131098 ODN131098 ONJ131098 OXF131098 PHB131098 PQX131098 QAT131098 QKP131098 QUL131098 REH131098 ROD131098 RXZ131098 SHV131098 SRR131098 TBN131098 TLJ131098 TVF131098 UFB131098 UOX131098 UYT131098 VIP131098 VSL131098 WCH131098 WMD131098 WVZ131098 R196634 JN196634 TJ196634 ADF196634 ANB196634 AWX196634 BGT196634 BQP196634 CAL196634 CKH196634 CUD196634 DDZ196634 DNV196634 DXR196634 EHN196634 ERJ196634 FBF196634 FLB196634 FUX196634 GET196634 GOP196634 GYL196634 HIH196634 HSD196634 IBZ196634 ILV196634 IVR196634 JFN196634 JPJ196634 JZF196634 KJB196634 KSX196634 LCT196634 LMP196634 LWL196634 MGH196634 MQD196634 MZZ196634 NJV196634 NTR196634 ODN196634 ONJ196634 OXF196634 PHB196634 PQX196634 QAT196634 QKP196634 QUL196634 REH196634 ROD196634 RXZ196634 SHV196634 SRR196634 TBN196634 TLJ196634 TVF196634 UFB196634 UOX196634 UYT196634 VIP196634 VSL196634 WCH196634 WMD196634 WVZ196634 R262170 JN262170 TJ262170 ADF262170 ANB262170 AWX262170 BGT262170 BQP262170 CAL262170 CKH262170 CUD262170 DDZ262170 DNV262170 DXR262170 EHN262170 ERJ262170 FBF262170 FLB262170 FUX262170 GET262170 GOP262170 GYL262170 HIH262170 HSD262170 IBZ262170 ILV262170 IVR262170 JFN262170 JPJ262170 JZF262170 KJB262170 KSX262170 LCT262170 LMP262170 LWL262170 MGH262170 MQD262170 MZZ262170 NJV262170 NTR262170 ODN262170 ONJ262170 OXF262170 PHB262170 PQX262170 QAT262170 QKP262170 QUL262170 REH262170 ROD262170 RXZ262170 SHV262170 SRR262170 TBN262170 TLJ262170 TVF262170 UFB262170 UOX262170 UYT262170 VIP262170 VSL262170 WCH262170 WMD262170 WVZ262170 R327706 JN327706 TJ327706 ADF327706 ANB327706 AWX327706 BGT327706 BQP327706 CAL327706 CKH327706 CUD327706 DDZ327706 DNV327706 DXR327706 EHN327706 ERJ327706 FBF327706 FLB327706 FUX327706 GET327706 GOP327706 GYL327706 HIH327706 HSD327706 IBZ327706 ILV327706 IVR327706 JFN327706 JPJ327706 JZF327706 KJB327706 KSX327706 LCT327706 LMP327706 LWL327706 MGH327706 MQD327706 MZZ327706 NJV327706 NTR327706 ODN327706 ONJ327706 OXF327706 PHB327706 PQX327706 QAT327706 QKP327706 QUL327706 REH327706 ROD327706 RXZ327706 SHV327706 SRR327706 TBN327706 TLJ327706 TVF327706 UFB327706 UOX327706 UYT327706 VIP327706 VSL327706 WCH327706 WMD327706 WVZ327706 R393242 JN393242 TJ393242 ADF393242 ANB393242 AWX393242 BGT393242 BQP393242 CAL393242 CKH393242 CUD393242 DDZ393242 DNV393242 DXR393242 EHN393242 ERJ393242 FBF393242 FLB393242 FUX393242 GET393242 GOP393242 GYL393242 HIH393242 HSD393242 IBZ393242 ILV393242 IVR393242 JFN393242 JPJ393242 JZF393242 KJB393242 KSX393242 LCT393242 LMP393242 LWL393242 MGH393242 MQD393242 MZZ393242 NJV393242 NTR393242 ODN393242 ONJ393242 OXF393242 PHB393242 PQX393242 QAT393242 QKP393242 QUL393242 REH393242 ROD393242 RXZ393242 SHV393242 SRR393242 TBN393242 TLJ393242 TVF393242 UFB393242 UOX393242 UYT393242 VIP393242 VSL393242 WCH393242 WMD393242 WVZ393242 R458778 JN458778 TJ458778 ADF458778 ANB458778 AWX458778 BGT458778 BQP458778 CAL458778 CKH458778 CUD458778 DDZ458778 DNV458778 DXR458778 EHN458778 ERJ458778 FBF458778 FLB458778 FUX458778 GET458778 GOP458778 GYL458778 HIH458778 HSD458778 IBZ458778 ILV458778 IVR458778 JFN458778 JPJ458778 JZF458778 KJB458778 KSX458778 LCT458778 LMP458778 LWL458778 MGH458778 MQD458778 MZZ458778 NJV458778 NTR458778 ODN458778 ONJ458778 OXF458778 PHB458778 PQX458778 QAT458778 QKP458778 QUL458778 REH458778 ROD458778 RXZ458778 SHV458778 SRR458778 TBN458778 TLJ458778 TVF458778 UFB458778 UOX458778 UYT458778 VIP458778 VSL458778 WCH458778 WMD458778 WVZ458778 R524314 JN524314 TJ524314 ADF524314 ANB524314 AWX524314 BGT524314 BQP524314 CAL524314 CKH524314 CUD524314 DDZ524314 DNV524314 DXR524314 EHN524314 ERJ524314 FBF524314 FLB524314 FUX524314 GET524314 GOP524314 GYL524314 HIH524314 HSD524314 IBZ524314 ILV524314 IVR524314 JFN524314 JPJ524314 JZF524314 KJB524314 KSX524314 LCT524314 LMP524314 LWL524314 MGH524314 MQD524314 MZZ524314 NJV524314 NTR524314 ODN524314 ONJ524314 OXF524314 PHB524314 PQX524314 QAT524314 QKP524314 QUL524314 REH524314 ROD524314 RXZ524314 SHV524314 SRR524314 TBN524314 TLJ524314 TVF524314 UFB524314 UOX524314 UYT524314 VIP524314 VSL524314 WCH524314 WMD524314 WVZ524314 R589850 JN589850 TJ589850 ADF589850 ANB589850 AWX589850 BGT589850 BQP589850 CAL589850 CKH589850 CUD589850 DDZ589850 DNV589850 DXR589850 EHN589850 ERJ589850 FBF589850 FLB589850 FUX589850 GET589850 GOP589850 GYL589850 HIH589850 HSD589850 IBZ589850 ILV589850 IVR589850 JFN589850 JPJ589850 JZF589850 KJB589850 KSX589850 LCT589850 LMP589850 LWL589850 MGH589850 MQD589850 MZZ589850 NJV589850 NTR589850 ODN589850 ONJ589850 OXF589850 PHB589850 PQX589850 QAT589850 QKP589850 QUL589850 REH589850 ROD589850 RXZ589850 SHV589850 SRR589850 TBN589850 TLJ589850 TVF589850 UFB589850 UOX589850 UYT589850 VIP589850 VSL589850 WCH589850 WMD589850 WVZ589850 R655386 JN655386 TJ655386 ADF655386 ANB655386 AWX655386 BGT655386 BQP655386 CAL655386 CKH655386 CUD655386 DDZ655386 DNV655386 DXR655386 EHN655386 ERJ655386 FBF655386 FLB655386 FUX655386 GET655386 GOP655386 GYL655386 HIH655386 HSD655386 IBZ655386 ILV655386 IVR655386 JFN655386 JPJ655386 JZF655386 KJB655386 KSX655386 LCT655386 LMP655386 LWL655386 MGH655386 MQD655386 MZZ655386 NJV655386 NTR655386 ODN655386 ONJ655386 OXF655386 PHB655386 PQX655386 QAT655386 QKP655386 QUL655386 REH655386 ROD655386 RXZ655386 SHV655386 SRR655386 TBN655386 TLJ655386 TVF655386 UFB655386 UOX655386 UYT655386 VIP655386 VSL655386 WCH655386 WMD655386 WVZ655386 R720922 JN720922 TJ720922 ADF720922 ANB720922 AWX720922 BGT720922 BQP720922 CAL720922 CKH720922 CUD720922 DDZ720922 DNV720922 DXR720922 EHN720922 ERJ720922 FBF720922 FLB720922 FUX720922 GET720922 GOP720922 GYL720922 HIH720922 HSD720922 IBZ720922 ILV720922 IVR720922 JFN720922 JPJ720922 JZF720922 KJB720922 KSX720922 LCT720922 LMP720922 LWL720922 MGH720922 MQD720922 MZZ720922 NJV720922 NTR720922 ODN720922 ONJ720922 OXF720922 PHB720922 PQX720922 QAT720922 QKP720922 QUL720922 REH720922 ROD720922 RXZ720922 SHV720922 SRR720922 TBN720922 TLJ720922 TVF720922 UFB720922 UOX720922 UYT720922 VIP720922 VSL720922 WCH720922 WMD720922 WVZ720922 R786458 JN786458 TJ786458 ADF786458 ANB786458 AWX786458 BGT786458 BQP786458 CAL786458 CKH786458 CUD786458 DDZ786458 DNV786458 DXR786458 EHN786458 ERJ786458 FBF786458 FLB786458 FUX786458 GET786458 GOP786458 GYL786458 HIH786458 HSD786458 IBZ786458 ILV786458 IVR786458 JFN786458 JPJ786458 JZF786458 KJB786458 KSX786458 LCT786458 LMP786458 LWL786458 MGH786458 MQD786458 MZZ786458 NJV786458 NTR786458 ODN786458 ONJ786458 OXF786458 PHB786458 PQX786458 QAT786458 QKP786458 QUL786458 REH786458 ROD786458 RXZ786458 SHV786458 SRR786458 TBN786458 TLJ786458 TVF786458 UFB786458 UOX786458 UYT786458 VIP786458 VSL786458 WCH786458 WMD786458 WVZ786458 R851994 JN851994 TJ851994 ADF851994 ANB851994 AWX851994 BGT851994 BQP851994 CAL851994 CKH851994 CUD851994 DDZ851994 DNV851994 DXR851994 EHN851994 ERJ851994 FBF851994 FLB851994 FUX851994 GET851994 GOP851994 GYL851994 HIH851994 HSD851994 IBZ851994 ILV851994 IVR851994 JFN851994 JPJ851994 JZF851994 KJB851994 KSX851994 LCT851994 LMP851994 LWL851994 MGH851994 MQD851994 MZZ851994 NJV851994 NTR851994 ODN851994 ONJ851994 OXF851994 PHB851994 PQX851994 QAT851994 QKP851994 QUL851994 REH851994 ROD851994 RXZ851994 SHV851994 SRR851994 TBN851994 TLJ851994 TVF851994 UFB851994 UOX851994 UYT851994 VIP851994 VSL851994 WCH851994 WMD851994 WVZ851994 R917530 JN917530 TJ917530 ADF917530 ANB917530 AWX917530 BGT917530 BQP917530 CAL917530 CKH917530 CUD917530 DDZ917530 DNV917530 DXR917530 EHN917530 ERJ917530 FBF917530 FLB917530 FUX917530 GET917530 GOP917530 GYL917530 HIH917530 HSD917530 IBZ917530 ILV917530 IVR917530 JFN917530 JPJ917530 JZF917530 KJB917530 KSX917530 LCT917530 LMP917530 LWL917530 MGH917530 MQD917530 MZZ917530 NJV917530 NTR917530 ODN917530 ONJ917530 OXF917530 PHB917530 PQX917530 QAT917530 QKP917530 QUL917530 REH917530 ROD917530 RXZ917530 SHV917530 SRR917530 TBN917530 TLJ917530 TVF917530 UFB917530 UOX917530 UYT917530 VIP917530 VSL917530 WCH917530 WMD917530 WVZ917530 R983066 JN983066 TJ983066 ADF983066 ANB983066 AWX983066 BGT983066 BQP983066 CAL983066 CKH983066 CUD983066 DDZ983066 DNV983066 DXR983066 EHN983066 ERJ983066 FBF983066 FLB983066 FUX983066 GET983066 GOP983066 GYL983066 HIH983066 HSD983066 IBZ983066 ILV983066 IVR983066 JFN983066 JPJ983066 JZF983066 KJB983066 KSX983066 LCT983066 LMP983066 LWL983066 MGH983066 MQD983066 MZZ983066 NJV983066 NTR983066 ODN983066 ONJ983066 OXF983066 PHB983066 PQX983066 QAT983066 QKP983066 QUL983066 REH983066 ROD983066 RXZ983066 SHV983066 SRR983066 TBN983066 TLJ983066 TVF983066 UFB983066 UOX983066 UYT983066 VIP983066 VSL983066 WCH983066 WMD983066 WVZ983066 TL26 ADH26 AND26 AWZ26 BGV26 BQR26 CAN26 CKJ26 CUF26 DEB26 DNX26 DXT26 EHP26 ERL26 FBH26 FLD26 FUZ26 GEV26 GOR26 GYN26 HIJ26 HSF26 ICB26 ILX26 IVT26 JFP26 JPL26 JZH26 KJD26 KSZ26 LCV26 LMR26 LWN26 MGJ26 MQF26 NAB26 NJX26 NTT26 ODP26 ONL26 OXH26 PHD26 PQZ26 QAV26 QKR26 QUN26 REJ26 ROF26 RYB26 SHX26 SRT26 TBP26 TLL26 TVH26 UFD26 UOZ26 UYV26 VIR26 VSN26 WCJ26 WMF26 WWB26 R26 WWB983066 T65562 JP65562 TL65562 ADH65562 AND65562 AWZ65562 BGV65562 BQR65562 CAN65562 CKJ65562 CUF65562 DEB65562 DNX65562 DXT65562 EHP65562 ERL65562 FBH65562 FLD65562 FUZ65562 GEV65562 GOR65562 GYN65562 HIJ65562 HSF65562 ICB65562 ILX65562 IVT65562 JFP65562 JPL65562 JZH65562 KJD65562 KSZ65562 LCV65562 LMR65562 LWN65562 MGJ65562 MQF65562 NAB65562 NJX65562 NTT65562 ODP65562 ONL65562 OXH65562 PHD65562 PQZ65562 QAV65562 QKR65562 QUN65562 REJ65562 ROF65562 RYB65562 SHX65562 SRT65562 TBP65562 TLL65562 TVH65562 UFD65562 UOZ65562 UYV65562 VIR65562 VSN65562 WCJ65562 WMF65562 WWB65562 T131098 JP131098 TL131098 ADH131098 AND131098 AWZ131098 BGV131098 BQR131098 CAN131098 CKJ131098 CUF131098 DEB131098 DNX131098 DXT131098 EHP131098 ERL131098 FBH131098 FLD131098 FUZ131098 GEV131098 GOR131098 GYN131098 HIJ131098 HSF131098 ICB131098 ILX131098 IVT131098 JFP131098 JPL131098 JZH131098 KJD131098 KSZ131098 LCV131098 LMR131098 LWN131098 MGJ131098 MQF131098 NAB131098 NJX131098 NTT131098 ODP131098 ONL131098 OXH131098 PHD131098 PQZ131098 QAV131098 QKR131098 QUN131098 REJ131098 ROF131098 RYB131098 SHX131098 SRT131098 TBP131098 TLL131098 TVH131098 UFD131098 UOZ131098 UYV131098 VIR131098 VSN131098 WCJ131098 WMF131098 WWB131098 T196634 JP196634 TL196634 ADH196634 AND196634 AWZ196634 BGV196634 BQR196634 CAN196634 CKJ196634 CUF196634 DEB196634 DNX196634 DXT196634 EHP196634 ERL196634 FBH196634 FLD196634 FUZ196634 GEV196634 GOR196634 GYN196634 HIJ196634 HSF196634 ICB196634 ILX196634 IVT196634 JFP196634 JPL196634 JZH196634 KJD196634 KSZ196634 LCV196634 LMR196634 LWN196634 MGJ196634 MQF196634 NAB196634 NJX196634 NTT196634 ODP196634 ONL196634 OXH196634 PHD196634 PQZ196634 QAV196634 QKR196634 QUN196634 REJ196634 ROF196634 RYB196634 SHX196634 SRT196634 TBP196634 TLL196634 TVH196634 UFD196634 UOZ196634 UYV196634 VIR196634 VSN196634 WCJ196634 WMF196634 WWB196634 T262170 JP262170 TL262170 ADH262170 AND262170 AWZ262170 BGV262170 BQR262170 CAN262170 CKJ262170 CUF262170 DEB262170 DNX262170 DXT262170 EHP262170 ERL262170 FBH262170 FLD262170 FUZ262170 GEV262170 GOR262170 GYN262170 HIJ262170 HSF262170 ICB262170 ILX262170 IVT262170 JFP262170 JPL262170 JZH262170 KJD262170 KSZ262170 LCV262170 LMR262170 LWN262170 MGJ262170 MQF262170 NAB262170 NJX262170 NTT262170 ODP262170 ONL262170 OXH262170 PHD262170 PQZ262170 QAV262170 QKR262170 QUN262170 REJ262170 ROF262170 RYB262170 SHX262170 SRT262170 TBP262170 TLL262170 TVH262170 UFD262170 UOZ262170 UYV262170 VIR262170 VSN262170 WCJ262170 WMF262170 WWB262170 T327706 JP327706 TL327706 ADH327706 AND327706 AWZ327706 BGV327706 BQR327706 CAN327706 CKJ327706 CUF327706 DEB327706 DNX327706 DXT327706 EHP327706 ERL327706 FBH327706 FLD327706 FUZ327706 GEV327706 GOR327706 GYN327706 HIJ327706 HSF327706 ICB327706 ILX327706 IVT327706 JFP327706 JPL327706 JZH327706 KJD327706 KSZ327706 LCV327706 LMR327706 LWN327706 MGJ327706 MQF327706 NAB327706 NJX327706 NTT327706 ODP327706 ONL327706 OXH327706 PHD327706 PQZ327706 QAV327706 QKR327706 QUN327706 REJ327706 ROF327706 RYB327706 SHX327706 SRT327706 TBP327706 TLL327706 TVH327706 UFD327706 UOZ327706 UYV327706 VIR327706 VSN327706 WCJ327706 WMF327706 WWB327706 T393242 JP393242 TL393242 ADH393242 AND393242 AWZ393242 BGV393242 BQR393242 CAN393242 CKJ393242 CUF393242 DEB393242 DNX393242 DXT393242 EHP393242 ERL393242 FBH393242 FLD393242 FUZ393242 GEV393242 GOR393242 GYN393242 HIJ393242 HSF393242 ICB393242 ILX393242 IVT393242 JFP393242 JPL393242 JZH393242 KJD393242 KSZ393242 LCV393242 LMR393242 LWN393242 MGJ393242 MQF393242 NAB393242 NJX393242 NTT393242 ODP393242 ONL393242 OXH393242 PHD393242 PQZ393242 QAV393242 QKR393242 QUN393242 REJ393242 ROF393242 RYB393242 SHX393242 SRT393242 TBP393242 TLL393242 TVH393242 UFD393242 UOZ393242 UYV393242 VIR393242 VSN393242 WCJ393242 WMF393242 WWB393242 T458778 JP458778 TL458778 ADH458778 AND458778 AWZ458778 BGV458778 BQR458778 CAN458778 CKJ458778 CUF458778 DEB458778 DNX458778 DXT458778 EHP458778 ERL458778 FBH458778 FLD458778 FUZ458778 GEV458778 GOR458778 GYN458778 HIJ458778 HSF458778 ICB458778 ILX458778 IVT458778 JFP458778 JPL458778 JZH458778 KJD458778 KSZ458778 LCV458778 LMR458778 LWN458778 MGJ458778 MQF458778 NAB458778 NJX458778 NTT458778 ODP458778 ONL458778 OXH458778 PHD458778 PQZ458778 QAV458778 QKR458778 QUN458778 REJ458778 ROF458778 RYB458778 SHX458778 SRT458778 TBP458778 TLL458778 TVH458778 UFD458778 UOZ458778 UYV458778 VIR458778 VSN458778 WCJ458778 WMF458778 WWB458778 T524314 JP524314 TL524314 ADH524314 AND524314 AWZ524314 BGV524314 BQR524314 CAN524314 CKJ524314 CUF524314 DEB524314 DNX524314 DXT524314 EHP524314 ERL524314 FBH524314 FLD524314 FUZ524314 GEV524314 GOR524314 GYN524314 HIJ524314 HSF524314 ICB524314 ILX524314 IVT524314 JFP524314 JPL524314 JZH524314 KJD524314 KSZ524314 LCV524314 LMR524314 LWN524314 MGJ524314 MQF524314 NAB524314 NJX524314 NTT524314 ODP524314 ONL524314 OXH524314 PHD524314 PQZ524314 QAV524314 QKR524314 QUN524314 REJ524314 ROF524314 RYB524314 SHX524314 SRT524314 TBP524314 TLL524314 TVH524314 UFD524314 UOZ524314 UYV524314 VIR524314 VSN524314 WCJ524314 WMF524314 WWB524314 T589850 JP589850 TL589850 ADH589850 AND589850 AWZ589850 BGV589850 BQR589850 CAN589850 CKJ589850 CUF589850 DEB589850 DNX589850 DXT589850 EHP589850 ERL589850 FBH589850 FLD589850 FUZ589850 GEV589850 GOR589850 GYN589850 HIJ589850 HSF589850 ICB589850 ILX589850 IVT589850 JFP589850 JPL589850 JZH589850 KJD589850 KSZ589850 LCV589850 LMR589850 LWN589850 MGJ589850 MQF589850 NAB589850 NJX589850 NTT589850 ODP589850 ONL589850 OXH589850 PHD589850 PQZ589850 QAV589850 QKR589850 QUN589850 REJ589850 ROF589850 RYB589850 SHX589850 SRT589850 TBP589850 TLL589850 TVH589850 UFD589850 UOZ589850 UYV589850 VIR589850 VSN589850 WCJ589850 WMF589850 WWB589850 T655386 JP655386 TL655386 ADH655386 AND655386 AWZ655386 BGV655386 BQR655386 CAN655386 CKJ655386 CUF655386 DEB655386 DNX655386 DXT655386 EHP655386 ERL655386 FBH655386 FLD655386 FUZ655386 GEV655386 GOR655386 GYN655386 HIJ655386 HSF655386 ICB655386 ILX655386 IVT655386 JFP655386 JPL655386 JZH655386 KJD655386 KSZ655386 LCV655386 LMR655386 LWN655386 MGJ655386 MQF655386 NAB655386 NJX655386 NTT655386 ODP655386 ONL655386 OXH655386 PHD655386 PQZ655386 QAV655386 QKR655386 QUN655386 REJ655386 ROF655386 RYB655386 SHX655386 SRT655386 TBP655386 TLL655386 TVH655386 UFD655386 UOZ655386 UYV655386 VIR655386 VSN655386 WCJ655386 WMF655386 WWB655386 T720922 JP720922 TL720922 ADH720922 AND720922 AWZ720922 BGV720922 BQR720922 CAN720922 CKJ720922 CUF720922 DEB720922 DNX720922 DXT720922 EHP720922 ERL720922 FBH720922 FLD720922 FUZ720922 GEV720922 GOR720922 GYN720922 HIJ720922 HSF720922 ICB720922 ILX720922 IVT720922 JFP720922 JPL720922 JZH720922 KJD720922 KSZ720922 LCV720922 LMR720922 LWN720922 MGJ720922 MQF720922 NAB720922 NJX720922 NTT720922 ODP720922 ONL720922 OXH720922 PHD720922 PQZ720922 QAV720922 QKR720922 QUN720922 REJ720922 ROF720922 RYB720922 SHX720922 SRT720922 TBP720922 TLL720922 TVH720922 UFD720922 UOZ720922 UYV720922 VIR720922 VSN720922 WCJ720922 WMF720922 WWB720922 T786458 JP786458 TL786458 ADH786458 AND786458 AWZ786458 BGV786458 BQR786458 CAN786458 CKJ786458 CUF786458 DEB786458 DNX786458 DXT786458 EHP786458 ERL786458 FBH786458 FLD786458 FUZ786458 GEV786458 GOR786458 GYN786458 HIJ786458 HSF786458 ICB786458 ILX786458 IVT786458 JFP786458 JPL786458 JZH786458 KJD786458 KSZ786458 LCV786458 LMR786458 LWN786458 MGJ786458 MQF786458 NAB786458 NJX786458 NTT786458 ODP786458 ONL786458 OXH786458 PHD786458 PQZ786458 QAV786458 QKR786458 QUN786458 REJ786458 ROF786458 RYB786458 SHX786458 SRT786458 TBP786458 TLL786458 TVH786458 UFD786458 UOZ786458 UYV786458 VIR786458 VSN786458 WCJ786458 WMF786458 WWB786458 T851994 JP851994 TL851994 ADH851994 AND851994 AWZ851994 BGV851994 BQR851994 CAN851994 CKJ851994 CUF851994 DEB851994 DNX851994 DXT851994 EHP851994 ERL851994 FBH851994 FLD851994 FUZ851994 GEV851994 GOR851994 GYN851994 HIJ851994 HSF851994 ICB851994 ILX851994 IVT851994 JFP851994 JPL851994 JZH851994 KJD851994 KSZ851994 LCV851994 LMR851994 LWN851994 MGJ851994 MQF851994 NAB851994 NJX851994 NTT851994 ODP851994 ONL851994 OXH851994 PHD851994 PQZ851994 QAV851994 QKR851994 QUN851994 REJ851994 ROF851994 RYB851994 SHX851994 SRT851994 TBP851994 TLL851994 TVH851994 UFD851994 UOZ851994 UYV851994 VIR851994 VSN851994 WCJ851994 WMF851994 WWB851994 T917530 JP917530 TL917530 ADH917530 AND917530 AWZ917530 BGV917530 BQR917530 CAN917530 CKJ917530 CUF917530 DEB917530 DNX917530 DXT917530 EHP917530 ERL917530 FBH917530 FLD917530 FUZ917530 GEV917530 GOR917530 GYN917530 HIJ917530 HSF917530 ICB917530 ILX917530 IVT917530 JFP917530 JPL917530 JZH917530 KJD917530 KSZ917530 LCV917530 LMR917530 LWN917530 MGJ917530 MQF917530 NAB917530 NJX917530 NTT917530 ODP917530 ONL917530 OXH917530 PHD917530 PQZ917530 QAV917530 QKR917530 QUN917530 REJ917530 ROF917530 RYB917530 SHX917530 SRT917530 TBP917530 TLL917530 TVH917530 UFD917530 UOZ917530 UYV917530 VIR917530 VSN917530 WCJ917530 WMF917530 WWB917530 T983066 JP983066 TL983066 ADH983066 AND983066 AWZ983066 BGV983066 BQR983066 CAN983066 CKJ983066 CUF983066 DEB983066 DNX983066 DXT983066 EHP983066 ERL983066 FBH983066 FLD983066 FUZ983066 GEV983066 GOR983066 GYN983066 HIJ983066 HSF983066 ICB983066 ILX983066 IVT983066 JFP983066 JPL983066 JZH983066 KJD983066 KSZ983066 LCV983066 LMR983066 LWN983066 MGJ983066 MQF983066 NAB983066 NJX983066 NTT983066 ODP983066 ONL983066 OXH983066 PHD983066 PQZ983066 QAV983066 QKR983066 QUN983066 REJ983066 ROF983066 RYB983066 SHX983066 SRT983066 TBP983066 TLL983066 TVH983066 UFD983066 UOZ983066 UYV983066 VIR983066 VSN983066 WCJ983066 WMF983066 JN26"/>
    <dataValidation allowBlank="1" showInputMessage="1" showErrorMessage="1" prompt="Для выбора выполните двойной щелчок левой клавиши мыши по соответствующей ячейке." sqref="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JQ26 TM26 S65562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8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34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70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6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42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8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14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50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6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22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8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94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30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6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U131098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U26 S26 U196634 JQ65562 TM65562 ADI65562 ANE65562 AXA65562 BGW65562 BQS65562 CAO65562 CKK65562 CUG65562 DEC65562 DNY65562 DXU65562 EHQ65562 ERM65562 FBI65562 FLE65562 FVA65562 GEW65562 GOS65562 GYO65562 HIK65562 HSG65562 ICC65562 ILY65562 IVU65562 JFQ65562 JPM65562 JZI65562 KJE65562 KTA65562 LCW65562 LMS65562 LWO65562 MGK65562 MQG65562 NAC65562 NJY65562 NTU65562 ODQ65562 ONM65562 OXI65562 PHE65562 PRA65562 QAW65562 QKS65562 QUO65562 REK65562 ROG65562 RYC65562 SHY65562 SRU65562 TBQ65562 TLM65562 TVI65562 UFE65562 UPA65562 UYW65562 VIS65562 VSO65562 WCK65562 WMG65562 WWC65562 U262170 JQ131098 TM131098 ADI131098 ANE131098 AXA131098 BGW131098 BQS131098 CAO131098 CKK131098 CUG131098 DEC131098 DNY131098 DXU131098 EHQ131098 ERM131098 FBI131098 FLE131098 FVA131098 GEW131098 GOS131098 GYO131098 HIK131098 HSG131098 ICC131098 ILY131098 IVU131098 JFQ131098 JPM131098 JZI131098 KJE131098 KTA131098 LCW131098 LMS131098 LWO131098 MGK131098 MQG131098 NAC131098 NJY131098 NTU131098 ODQ131098 ONM131098 OXI131098 PHE131098 PRA131098 QAW131098 QKS131098 QUO131098 REK131098 ROG131098 RYC131098 SHY131098 SRU131098 TBQ131098 TLM131098 TVI131098 UFE131098 UPA131098 UYW131098 VIS131098 VSO131098 WCK131098 WMG131098 WWC131098 U327706 JQ196634 TM196634 ADI196634 ANE196634 AXA196634 BGW196634 BQS196634 CAO196634 CKK196634 CUG196634 DEC196634 DNY196634 DXU196634 EHQ196634 ERM196634 FBI196634 FLE196634 FVA196634 GEW196634 GOS196634 GYO196634 HIK196634 HSG196634 ICC196634 ILY196634 IVU196634 JFQ196634 JPM196634 JZI196634 KJE196634 KTA196634 LCW196634 LMS196634 LWO196634 MGK196634 MQG196634 NAC196634 NJY196634 NTU196634 ODQ196634 ONM196634 OXI196634 PHE196634 PRA196634 QAW196634 QKS196634 QUO196634 REK196634 ROG196634 RYC196634 SHY196634 SRU196634 TBQ196634 TLM196634 TVI196634 UFE196634 UPA196634 UYW196634 VIS196634 VSO196634 WCK196634 WMG196634 WWC196634 U393242 JQ262170 TM262170 ADI262170 ANE262170 AXA262170 BGW262170 BQS262170 CAO262170 CKK262170 CUG262170 DEC262170 DNY262170 DXU262170 EHQ262170 ERM262170 FBI262170 FLE262170 FVA262170 GEW262170 GOS262170 GYO262170 HIK262170 HSG262170 ICC262170 ILY262170 IVU262170 JFQ262170 JPM262170 JZI262170 KJE262170 KTA262170 LCW262170 LMS262170 LWO262170 MGK262170 MQG262170 NAC262170 NJY262170 NTU262170 ODQ262170 ONM262170 OXI262170 PHE262170 PRA262170 QAW262170 QKS262170 QUO262170 REK262170 ROG262170 RYC262170 SHY262170 SRU262170 TBQ262170 TLM262170 TVI262170 UFE262170 UPA262170 UYW262170 VIS262170 VSO262170 WCK262170 WMG262170 WWC262170 U458778 JQ327706 TM327706 ADI327706 ANE327706 AXA327706 BGW327706 BQS327706 CAO327706 CKK327706 CUG327706 DEC327706 DNY327706 DXU327706 EHQ327706 ERM327706 FBI327706 FLE327706 FVA327706 GEW327706 GOS327706 GYO327706 HIK327706 HSG327706 ICC327706 ILY327706 IVU327706 JFQ327706 JPM327706 JZI327706 KJE327706 KTA327706 LCW327706 LMS327706 LWO327706 MGK327706 MQG327706 NAC327706 NJY327706 NTU327706 ODQ327706 ONM327706 OXI327706 PHE327706 PRA327706 QAW327706 QKS327706 QUO327706 REK327706 ROG327706 RYC327706 SHY327706 SRU327706 TBQ327706 TLM327706 TVI327706 UFE327706 UPA327706 UYW327706 VIS327706 VSO327706 WCK327706 WMG327706 WWC327706 U524314 JQ393242 TM393242 ADI393242 ANE393242 AXA393242 BGW393242 BQS393242 CAO393242 CKK393242 CUG393242 DEC393242 DNY393242 DXU393242 EHQ393242 ERM393242 FBI393242 FLE393242 FVA393242 GEW393242 GOS393242 GYO393242 HIK393242 HSG393242 ICC393242 ILY393242 IVU393242 JFQ393242 JPM393242 JZI393242 KJE393242 KTA393242 LCW393242 LMS393242 LWO393242 MGK393242 MQG393242 NAC393242 NJY393242 NTU393242 ODQ393242 ONM393242 OXI393242 PHE393242 PRA393242 QAW393242 QKS393242 QUO393242 REK393242 ROG393242 RYC393242 SHY393242 SRU393242 TBQ393242 TLM393242 TVI393242 UFE393242 UPA393242 UYW393242 VIS393242 VSO393242 WCK393242 WMG393242 WWC393242 U589850 JQ458778 TM458778 ADI458778 ANE458778 AXA458778 BGW458778 BQS458778 CAO458778 CKK458778 CUG458778 DEC458778 DNY458778 DXU458778 EHQ458778 ERM458778 FBI458778 FLE458778 FVA458778 GEW458778 GOS458778 GYO458778 HIK458778 HSG458778 ICC458778 ILY458778 IVU458778 JFQ458778 JPM458778 JZI458778 KJE458778 KTA458778 LCW458778 LMS458778 LWO458778 MGK458778 MQG458778 NAC458778 NJY458778 NTU458778 ODQ458778 ONM458778 OXI458778 PHE458778 PRA458778 QAW458778 QKS458778 QUO458778 REK458778 ROG458778 RYC458778 SHY458778 SRU458778 TBQ458778 TLM458778 TVI458778 UFE458778 UPA458778 UYW458778 VIS458778 VSO458778 WCK458778 WMG458778 WWC458778 U655386 JQ524314 TM524314 ADI524314 ANE524314 AXA524314 BGW524314 BQS524314 CAO524314 CKK524314 CUG524314 DEC524314 DNY524314 DXU524314 EHQ524314 ERM524314 FBI524314 FLE524314 FVA524314 GEW524314 GOS524314 GYO524314 HIK524314 HSG524314 ICC524314 ILY524314 IVU524314 JFQ524314 JPM524314 JZI524314 KJE524314 KTA524314 LCW524314 LMS524314 LWO524314 MGK524314 MQG524314 NAC524314 NJY524314 NTU524314 ODQ524314 ONM524314 OXI524314 PHE524314 PRA524314 QAW524314 QKS524314 QUO524314 REK524314 ROG524314 RYC524314 SHY524314 SRU524314 TBQ524314 TLM524314 TVI524314 UFE524314 UPA524314 UYW524314 VIS524314 VSO524314 WCK524314 WMG524314 WWC524314 U720922 JQ589850 TM589850 ADI589850 ANE589850 AXA589850 BGW589850 BQS589850 CAO589850 CKK589850 CUG589850 DEC589850 DNY589850 DXU589850 EHQ589850 ERM589850 FBI589850 FLE589850 FVA589850 GEW589850 GOS589850 GYO589850 HIK589850 HSG589850 ICC589850 ILY589850 IVU589850 JFQ589850 JPM589850 JZI589850 KJE589850 KTA589850 LCW589850 LMS589850 LWO589850 MGK589850 MQG589850 NAC589850 NJY589850 NTU589850 ODQ589850 ONM589850 OXI589850 PHE589850 PRA589850 QAW589850 QKS589850 QUO589850 REK589850 ROG589850 RYC589850 SHY589850 SRU589850 TBQ589850 TLM589850 TVI589850 UFE589850 UPA589850 UYW589850 VIS589850 VSO589850 WCK589850 WMG589850 WWC589850 U786458 JQ655386 TM655386 ADI655386 ANE655386 AXA655386 BGW655386 BQS655386 CAO655386 CKK655386 CUG655386 DEC655386 DNY655386 DXU655386 EHQ655386 ERM655386 FBI655386 FLE655386 FVA655386 GEW655386 GOS655386 GYO655386 HIK655386 HSG655386 ICC655386 ILY655386 IVU655386 JFQ655386 JPM655386 JZI655386 KJE655386 KTA655386 LCW655386 LMS655386 LWO655386 MGK655386 MQG655386 NAC655386 NJY655386 NTU655386 ODQ655386 ONM655386 OXI655386 PHE655386 PRA655386 QAW655386 QKS655386 QUO655386 REK655386 ROG655386 RYC655386 SHY655386 SRU655386 TBQ655386 TLM655386 TVI655386 UFE655386 UPA655386 UYW655386 VIS655386 VSO655386 WCK655386 WMG655386 WWC655386 U851994 JQ720922 TM720922 ADI720922 ANE720922 AXA720922 BGW720922 BQS720922 CAO720922 CKK720922 CUG720922 DEC720922 DNY720922 DXU720922 EHQ720922 ERM720922 FBI720922 FLE720922 FVA720922 GEW720922 GOS720922 GYO720922 HIK720922 HSG720922 ICC720922 ILY720922 IVU720922 JFQ720922 JPM720922 JZI720922 KJE720922 KTA720922 LCW720922 LMS720922 LWO720922 MGK720922 MQG720922 NAC720922 NJY720922 NTU720922 ODQ720922 ONM720922 OXI720922 PHE720922 PRA720922 QAW720922 QKS720922 QUO720922 REK720922 ROG720922 RYC720922 SHY720922 SRU720922 TBQ720922 TLM720922 TVI720922 UFE720922 UPA720922 UYW720922 VIS720922 VSO720922 WCK720922 WMG720922 WWC720922 U917530 JQ786458 TM786458 ADI786458 ANE786458 AXA786458 BGW786458 BQS786458 CAO786458 CKK786458 CUG786458 DEC786458 DNY786458 DXU786458 EHQ786458 ERM786458 FBI786458 FLE786458 FVA786458 GEW786458 GOS786458 GYO786458 HIK786458 HSG786458 ICC786458 ILY786458 IVU786458 JFQ786458 JPM786458 JZI786458 KJE786458 KTA786458 LCW786458 LMS786458 LWO786458 MGK786458 MQG786458 NAC786458 NJY786458 NTU786458 ODQ786458 ONM786458 OXI786458 PHE786458 PRA786458 QAW786458 QKS786458 QUO786458 REK786458 ROG786458 RYC786458 SHY786458 SRU786458 TBQ786458 TLM786458 TVI786458 UFE786458 UPA786458 UYW786458 VIS786458 VSO786458 WCK786458 WMG786458 WWC786458 U983066 JQ851994 TM851994 ADI851994 ANE851994 AXA851994 BGW851994 BQS851994 CAO851994 CKK851994 CUG851994 DEC851994 DNY851994 DXU851994 EHQ851994 ERM851994 FBI851994 FLE851994 FVA851994 GEW851994 GOS851994 GYO851994 HIK851994 HSG851994 ICC851994 ILY851994 IVU851994 JFQ851994 JPM851994 JZI851994 KJE851994 KTA851994 LCW851994 LMS851994 LWO851994 MGK851994 MQG851994 NAC851994 NJY851994 NTU851994 ODQ851994 ONM851994 OXI851994 PHE851994 PRA851994 QAW851994 QKS851994 QUO851994 REK851994 ROG851994 RYC851994 SHY851994 SRU851994 TBQ851994 TLM851994 TVI851994 UFE851994 UPA851994 UYW851994 VIS851994 VSO851994 WCK851994 WMG851994 WWC851994 U65562 JQ917530 TM917530 ADI917530 ANE917530 AXA917530 BGW917530 BQS917530 CAO917530 CKK917530 CUG917530 DEC917530 DNY917530 DXU917530 EHQ917530 ERM917530 FBI917530 FLE917530 FVA917530 GEW917530 GOS917530 GYO917530 HIK917530 HSG917530 ICC917530 ILY917530 IVU917530 JFQ917530 JPM917530 JZI917530 KJE917530 KTA917530 LCW917530 LMS917530 LWO917530 MGK917530 MQG917530 NAC917530 NJY917530 NTU917530 ODQ917530 ONM917530 OXI917530 PHE917530 PRA917530 QAW917530 QKS917530 QUO917530 REK917530 ROG917530 RYC917530 SHY917530 SRU917530 TBQ917530 TLM917530 TVI917530 UFE917530 UPA917530 UYW917530 VIS917530 VSO917530 WCK917530 WMG917530 WWC917530 WWC983066 JQ983066 TM983066 ADI983066 ANE983066 AXA983066 BGW983066 BQS983066 CAO983066 CKK983066 CUG983066 DEC983066 DNY983066 DXU983066 EHQ983066 ERM983066 FBI983066 FLE983066 FVA983066 GEW983066 GOS983066 GYO983066 HIK983066 HSG983066 ICC983066 ILY983066 IVU983066 JFQ983066 JPM983066 JZI983066 KJE983066 KTA983066 LCW983066 LMS983066 LWO983066 MGK983066 MQG983066 NAC983066 NJY983066 NTU983066 ODQ983066 ONM983066 OXI983066 PHE983066 PRA983066 QAW983066 QKS983066 QUO983066 REK983066 ROG983066 RYC983066 SHY983066 SRU983066 TBQ983066 TLM983066 TVI983066 UFE983066 UPA983066 UYW983066 VIS983066 VSO983066 WCK983066 WMG983066 O7 JO26"/>
    <dataValidation allowBlank="1" promptTitle="checkPeriodRange" sqref="Q27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Q65563 JM65563 TI65563 ADE65563 ANA65563 AWW65563 BGS65563 BQO65563 CAK65563 CKG65563 CUC65563 DDY65563 DNU65563 DXQ65563 EHM65563 ERI65563 FBE65563 FLA65563 FUW65563 GES65563 GOO65563 GYK65563 HIG65563 HSC65563 IBY65563 ILU65563 IVQ65563 JFM65563 JPI65563 JZE65563 KJA65563 KSW65563 LCS65563 LMO65563 LWK65563 MGG65563 MQC65563 MZY65563 NJU65563 NTQ65563 ODM65563 ONI65563 OXE65563 PHA65563 PQW65563 QAS65563 QKO65563 QUK65563 REG65563 ROC65563 RXY65563 SHU65563 SRQ65563 TBM65563 TLI65563 TVE65563 UFA65563 UOW65563 UYS65563 VIO65563 VSK65563 WCG65563 WMC65563 WVY65563 Q131099 JM131099 TI131099 ADE131099 ANA131099 AWW131099 BGS131099 BQO131099 CAK131099 CKG131099 CUC131099 DDY131099 DNU131099 DXQ131099 EHM131099 ERI131099 FBE131099 FLA131099 FUW131099 GES131099 GOO131099 GYK131099 HIG131099 HSC131099 IBY131099 ILU131099 IVQ131099 JFM131099 JPI131099 JZE131099 KJA131099 KSW131099 LCS131099 LMO131099 LWK131099 MGG131099 MQC131099 MZY131099 NJU131099 NTQ131099 ODM131099 ONI131099 OXE131099 PHA131099 PQW131099 QAS131099 QKO131099 QUK131099 REG131099 ROC131099 RXY131099 SHU131099 SRQ131099 TBM131099 TLI131099 TVE131099 UFA131099 UOW131099 UYS131099 VIO131099 VSK131099 WCG131099 WMC131099 WVY131099 Q196635 JM196635 TI196635 ADE196635 ANA196635 AWW196635 BGS196635 BQO196635 CAK196635 CKG196635 CUC196635 DDY196635 DNU196635 DXQ196635 EHM196635 ERI196635 FBE196635 FLA196635 FUW196635 GES196635 GOO196635 GYK196635 HIG196635 HSC196635 IBY196635 ILU196635 IVQ196635 JFM196635 JPI196635 JZE196635 KJA196635 KSW196635 LCS196635 LMO196635 LWK196635 MGG196635 MQC196635 MZY196635 NJU196635 NTQ196635 ODM196635 ONI196635 OXE196635 PHA196635 PQW196635 QAS196635 QKO196635 QUK196635 REG196635 ROC196635 RXY196635 SHU196635 SRQ196635 TBM196635 TLI196635 TVE196635 UFA196635 UOW196635 UYS196635 VIO196635 VSK196635 WCG196635 WMC196635 WVY196635 Q262171 JM262171 TI262171 ADE262171 ANA262171 AWW262171 BGS262171 BQO262171 CAK262171 CKG262171 CUC262171 DDY262171 DNU262171 DXQ262171 EHM262171 ERI262171 FBE262171 FLA262171 FUW262171 GES262171 GOO262171 GYK262171 HIG262171 HSC262171 IBY262171 ILU262171 IVQ262171 JFM262171 JPI262171 JZE262171 KJA262171 KSW262171 LCS262171 LMO262171 LWK262171 MGG262171 MQC262171 MZY262171 NJU262171 NTQ262171 ODM262171 ONI262171 OXE262171 PHA262171 PQW262171 QAS262171 QKO262171 QUK262171 REG262171 ROC262171 RXY262171 SHU262171 SRQ262171 TBM262171 TLI262171 TVE262171 UFA262171 UOW262171 UYS262171 VIO262171 VSK262171 WCG262171 WMC262171 WVY262171 Q327707 JM327707 TI327707 ADE327707 ANA327707 AWW327707 BGS327707 BQO327707 CAK327707 CKG327707 CUC327707 DDY327707 DNU327707 DXQ327707 EHM327707 ERI327707 FBE327707 FLA327707 FUW327707 GES327707 GOO327707 GYK327707 HIG327707 HSC327707 IBY327707 ILU327707 IVQ327707 JFM327707 JPI327707 JZE327707 KJA327707 KSW327707 LCS327707 LMO327707 LWK327707 MGG327707 MQC327707 MZY327707 NJU327707 NTQ327707 ODM327707 ONI327707 OXE327707 PHA327707 PQW327707 QAS327707 QKO327707 QUK327707 REG327707 ROC327707 RXY327707 SHU327707 SRQ327707 TBM327707 TLI327707 TVE327707 UFA327707 UOW327707 UYS327707 VIO327707 VSK327707 WCG327707 WMC327707 WVY327707 Q393243 JM393243 TI393243 ADE393243 ANA393243 AWW393243 BGS393243 BQO393243 CAK393243 CKG393243 CUC393243 DDY393243 DNU393243 DXQ393243 EHM393243 ERI393243 FBE393243 FLA393243 FUW393243 GES393243 GOO393243 GYK393243 HIG393243 HSC393243 IBY393243 ILU393243 IVQ393243 JFM393243 JPI393243 JZE393243 KJA393243 KSW393243 LCS393243 LMO393243 LWK393243 MGG393243 MQC393243 MZY393243 NJU393243 NTQ393243 ODM393243 ONI393243 OXE393243 PHA393243 PQW393243 QAS393243 QKO393243 QUK393243 REG393243 ROC393243 RXY393243 SHU393243 SRQ393243 TBM393243 TLI393243 TVE393243 UFA393243 UOW393243 UYS393243 VIO393243 VSK393243 WCG393243 WMC393243 WVY393243 Q458779 JM458779 TI458779 ADE458779 ANA458779 AWW458779 BGS458779 BQO458779 CAK458779 CKG458779 CUC458779 DDY458779 DNU458779 DXQ458779 EHM458779 ERI458779 FBE458779 FLA458779 FUW458779 GES458779 GOO458779 GYK458779 HIG458779 HSC458779 IBY458779 ILU458779 IVQ458779 JFM458779 JPI458779 JZE458779 KJA458779 KSW458779 LCS458779 LMO458779 LWK458779 MGG458779 MQC458779 MZY458779 NJU458779 NTQ458779 ODM458779 ONI458779 OXE458779 PHA458779 PQW458779 QAS458779 QKO458779 QUK458779 REG458779 ROC458779 RXY458779 SHU458779 SRQ458779 TBM458779 TLI458779 TVE458779 UFA458779 UOW458779 UYS458779 VIO458779 VSK458779 WCG458779 WMC458779 WVY458779 Q524315 JM524315 TI524315 ADE524315 ANA524315 AWW524315 BGS524315 BQO524315 CAK524315 CKG524315 CUC524315 DDY524315 DNU524315 DXQ524315 EHM524315 ERI524315 FBE524315 FLA524315 FUW524315 GES524315 GOO524315 GYK524315 HIG524315 HSC524315 IBY524315 ILU524315 IVQ524315 JFM524315 JPI524315 JZE524315 KJA524315 KSW524315 LCS524315 LMO524315 LWK524315 MGG524315 MQC524315 MZY524315 NJU524315 NTQ524315 ODM524315 ONI524315 OXE524315 PHA524315 PQW524315 QAS524315 QKO524315 QUK524315 REG524315 ROC524315 RXY524315 SHU524315 SRQ524315 TBM524315 TLI524315 TVE524315 UFA524315 UOW524315 UYS524315 VIO524315 VSK524315 WCG524315 WMC524315 WVY524315 Q589851 JM589851 TI589851 ADE589851 ANA589851 AWW589851 BGS589851 BQO589851 CAK589851 CKG589851 CUC589851 DDY589851 DNU589851 DXQ589851 EHM589851 ERI589851 FBE589851 FLA589851 FUW589851 GES589851 GOO589851 GYK589851 HIG589851 HSC589851 IBY589851 ILU589851 IVQ589851 JFM589851 JPI589851 JZE589851 KJA589851 KSW589851 LCS589851 LMO589851 LWK589851 MGG589851 MQC589851 MZY589851 NJU589851 NTQ589851 ODM589851 ONI589851 OXE589851 PHA589851 PQW589851 QAS589851 QKO589851 QUK589851 REG589851 ROC589851 RXY589851 SHU589851 SRQ589851 TBM589851 TLI589851 TVE589851 UFA589851 UOW589851 UYS589851 VIO589851 VSK589851 WCG589851 WMC589851 WVY589851 Q655387 JM655387 TI655387 ADE655387 ANA655387 AWW655387 BGS655387 BQO655387 CAK655387 CKG655387 CUC655387 DDY655387 DNU655387 DXQ655387 EHM655387 ERI655387 FBE655387 FLA655387 FUW655387 GES655387 GOO655387 GYK655387 HIG655387 HSC655387 IBY655387 ILU655387 IVQ655387 JFM655387 JPI655387 JZE655387 KJA655387 KSW655387 LCS655387 LMO655387 LWK655387 MGG655387 MQC655387 MZY655387 NJU655387 NTQ655387 ODM655387 ONI655387 OXE655387 PHA655387 PQW655387 QAS655387 QKO655387 QUK655387 REG655387 ROC655387 RXY655387 SHU655387 SRQ655387 TBM655387 TLI655387 TVE655387 UFA655387 UOW655387 UYS655387 VIO655387 VSK655387 WCG655387 WMC655387 WVY655387 Q720923 JM720923 TI720923 ADE720923 ANA720923 AWW720923 BGS720923 BQO720923 CAK720923 CKG720923 CUC720923 DDY720923 DNU720923 DXQ720923 EHM720923 ERI720923 FBE720923 FLA720923 FUW720923 GES720923 GOO720923 GYK720923 HIG720923 HSC720923 IBY720923 ILU720923 IVQ720923 JFM720923 JPI720923 JZE720923 KJA720923 KSW720923 LCS720923 LMO720923 LWK720923 MGG720923 MQC720923 MZY720923 NJU720923 NTQ720923 ODM720923 ONI720923 OXE720923 PHA720923 PQW720923 QAS720923 QKO720923 QUK720923 REG720923 ROC720923 RXY720923 SHU720923 SRQ720923 TBM720923 TLI720923 TVE720923 UFA720923 UOW720923 UYS720923 VIO720923 VSK720923 WCG720923 WMC720923 WVY720923 Q786459 JM786459 TI786459 ADE786459 ANA786459 AWW786459 BGS786459 BQO786459 CAK786459 CKG786459 CUC786459 DDY786459 DNU786459 DXQ786459 EHM786459 ERI786459 FBE786459 FLA786459 FUW786459 GES786459 GOO786459 GYK786459 HIG786459 HSC786459 IBY786459 ILU786459 IVQ786459 JFM786459 JPI786459 JZE786459 KJA786459 KSW786459 LCS786459 LMO786459 LWK786459 MGG786459 MQC786459 MZY786459 NJU786459 NTQ786459 ODM786459 ONI786459 OXE786459 PHA786459 PQW786459 QAS786459 QKO786459 QUK786459 REG786459 ROC786459 RXY786459 SHU786459 SRQ786459 TBM786459 TLI786459 TVE786459 UFA786459 UOW786459 UYS786459 VIO786459 VSK786459 WCG786459 WMC786459 WVY786459 Q851995 JM851995 TI851995 ADE851995 ANA851995 AWW851995 BGS851995 BQO851995 CAK851995 CKG851995 CUC851995 DDY851995 DNU851995 DXQ851995 EHM851995 ERI851995 FBE851995 FLA851995 FUW851995 GES851995 GOO851995 GYK851995 HIG851995 HSC851995 IBY851995 ILU851995 IVQ851995 JFM851995 JPI851995 JZE851995 KJA851995 KSW851995 LCS851995 LMO851995 LWK851995 MGG851995 MQC851995 MZY851995 NJU851995 NTQ851995 ODM851995 ONI851995 OXE851995 PHA851995 PQW851995 QAS851995 QKO851995 QUK851995 REG851995 ROC851995 RXY851995 SHU851995 SRQ851995 TBM851995 TLI851995 TVE851995 UFA851995 UOW851995 UYS851995 VIO851995 VSK851995 WCG851995 WMC851995 WVY851995 Q917531 JM917531 TI917531 ADE917531 ANA917531 AWW917531 BGS917531 BQO917531 CAK917531 CKG917531 CUC917531 DDY917531 DNU917531 DXQ917531 EHM917531 ERI917531 FBE917531 FLA917531 FUW917531 GES917531 GOO917531 GYK917531 HIG917531 HSC917531 IBY917531 ILU917531 IVQ917531 JFM917531 JPI917531 JZE917531 KJA917531 KSW917531 LCS917531 LMO917531 LWK917531 MGG917531 MQC917531 MZY917531 NJU917531 NTQ917531 ODM917531 ONI917531 OXE917531 PHA917531 PQW917531 QAS917531 QKO917531 QUK917531 REG917531 ROC917531 RXY917531 SHU917531 SRQ917531 TBM917531 TLI917531 TVE917531 UFA917531 UOW917531 UYS917531 VIO917531 VSK917531 WCG917531 WMC917531 WVY917531 Q983067 JM983067 TI983067 ADE983067 ANA983067 AWW983067 BGS983067 BQO983067 CAK983067 CKG983067 CUC983067 DDY983067 DNU983067 DXQ983067 EHM983067 ERI983067 FBE983067 FLA983067 FUW983067 GES983067 GOO983067 GYK983067 HIG983067 HSC983067 IBY983067 ILU983067 IVQ983067 JFM983067 JPI983067 JZE983067 KJA983067 KSW983067 LCS983067 LMO983067 LWK983067 MGG983067 MQC983067 MZY983067 NJU983067 NTQ983067 ODM983067 ONI983067 OXE983067 PHA983067 PQW983067 QAS983067 QKO983067 QUK983067 REG983067 ROC983067 RXY983067 SHU983067 SRQ983067 TBM983067 TLI983067 TVE983067 UFA983067 UOW983067 UYS983067 VIO983067 VSK983067 WCG983067 WMC983067 WVY983067"/>
    <dataValidation allowBlank="1" sqref="WVT983068:WWE983074 JH28:JS34 TD28:TO34 ACZ28:ADK34 AMV28:ANG34 AWR28:AXC34 BGN28:BGY34 BQJ28:BQU34 CAF28:CAQ34 CKB28:CKM34 CTX28:CUI34 DDT28:DEE34 DNP28:DOA34 DXL28:DXW34 EHH28:EHS34 ERD28:ERO34 FAZ28:FBK34 FKV28:FLG34 FUR28:FVC34 GEN28:GEY34 GOJ28:GOU34 GYF28:GYQ34 HIB28:HIM34 HRX28:HSI34 IBT28:ICE34 ILP28:IMA34 IVL28:IVW34 JFH28:JFS34 JPD28:JPO34 JYZ28:JZK34 KIV28:KJG34 KSR28:KTC34 LCN28:LCY34 LMJ28:LMU34 LWF28:LWQ34 MGB28:MGM34 MPX28:MQI34 MZT28:NAE34 NJP28:NKA34 NTL28:NTW34 ODH28:ODS34 OND28:ONO34 OWZ28:OXK34 PGV28:PHG34 PQR28:PRC34 QAN28:QAY34 QKJ28:QKU34 QUF28:QUQ34 REB28:REM34 RNX28:ROI34 RXT28:RYE34 SHP28:SIA34 SRL28:SRW34 TBH28:TBS34 TLD28:TLO34 TUZ28:TVK34 UEV28:UFG34 UOR28:UPC34 UYN28:UYY34 VIJ28:VIU34 VSF28:VSQ34 WCB28:WCM34 WLX28:WMI34 WVT28:WWE34 JH65564:JS65570 TD65564:TO65570 ACZ65564:ADK65570 AMV65564:ANG65570 AWR65564:AXC65570 BGN65564:BGY65570 BQJ65564:BQU65570 CAF65564:CAQ65570 CKB65564:CKM65570 CTX65564:CUI65570 DDT65564:DEE65570 DNP65564:DOA65570 DXL65564:DXW65570 EHH65564:EHS65570 ERD65564:ERO65570 FAZ65564:FBK65570 FKV65564:FLG65570 FUR65564:FVC65570 GEN65564:GEY65570 GOJ65564:GOU65570 GYF65564:GYQ65570 HIB65564:HIM65570 HRX65564:HSI65570 IBT65564:ICE65570 ILP65564:IMA65570 IVL65564:IVW65570 JFH65564:JFS65570 JPD65564:JPO65570 JYZ65564:JZK65570 KIV65564:KJG65570 KSR65564:KTC65570 LCN65564:LCY65570 LMJ65564:LMU65570 LWF65564:LWQ65570 MGB65564:MGM65570 MPX65564:MQI65570 MZT65564:NAE65570 NJP65564:NKA65570 NTL65564:NTW65570 ODH65564:ODS65570 OND65564:ONO65570 OWZ65564:OXK65570 PGV65564:PHG65570 PQR65564:PRC65570 QAN65564:QAY65570 QKJ65564:QKU65570 QUF65564:QUQ65570 REB65564:REM65570 RNX65564:ROI65570 RXT65564:RYE65570 SHP65564:SIA65570 SRL65564:SRW65570 TBH65564:TBS65570 TLD65564:TLO65570 TUZ65564:TVK65570 UEV65564:UFG65570 UOR65564:UPC65570 UYN65564:UYY65570 VIJ65564:VIU65570 VSF65564:VSQ65570 WCB65564:WCM65570 WLX65564:WMI65570 WVT65564:WWE65570 JH131100:JS131106 TD131100:TO131106 ACZ131100:ADK131106 AMV131100:ANG131106 AWR131100:AXC131106 BGN131100:BGY131106 BQJ131100:BQU131106 CAF131100:CAQ131106 CKB131100:CKM131106 CTX131100:CUI131106 DDT131100:DEE131106 DNP131100:DOA131106 DXL131100:DXW131106 EHH131100:EHS131106 ERD131100:ERO131106 FAZ131100:FBK131106 FKV131100:FLG131106 FUR131100:FVC131106 GEN131100:GEY131106 GOJ131100:GOU131106 GYF131100:GYQ131106 HIB131100:HIM131106 HRX131100:HSI131106 IBT131100:ICE131106 ILP131100:IMA131106 IVL131100:IVW131106 JFH131100:JFS131106 JPD131100:JPO131106 JYZ131100:JZK131106 KIV131100:KJG131106 KSR131100:KTC131106 LCN131100:LCY131106 LMJ131100:LMU131106 LWF131100:LWQ131106 MGB131100:MGM131106 MPX131100:MQI131106 MZT131100:NAE131106 NJP131100:NKA131106 NTL131100:NTW131106 ODH131100:ODS131106 OND131100:ONO131106 OWZ131100:OXK131106 PGV131100:PHG131106 PQR131100:PRC131106 QAN131100:QAY131106 QKJ131100:QKU131106 QUF131100:QUQ131106 REB131100:REM131106 RNX131100:ROI131106 RXT131100:RYE131106 SHP131100:SIA131106 SRL131100:SRW131106 TBH131100:TBS131106 TLD131100:TLO131106 TUZ131100:TVK131106 UEV131100:UFG131106 UOR131100:UPC131106 UYN131100:UYY131106 VIJ131100:VIU131106 VSF131100:VSQ131106 WCB131100:WCM131106 WLX131100:WMI131106 WVT131100:WWE131106 JH196636:JS196642 TD196636:TO196642 ACZ196636:ADK196642 AMV196636:ANG196642 AWR196636:AXC196642 BGN196636:BGY196642 BQJ196636:BQU196642 CAF196636:CAQ196642 CKB196636:CKM196642 CTX196636:CUI196642 DDT196636:DEE196642 DNP196636:DOA196642 DXL196636:DXW196642 EHH196636:EHS196642 ERD196636:ERO196642 FAZ196636:FBK196642 FKV196636:FLG196642 FUR196636:FVC196642 GEN196636:GEY196642 GOJ196636:GOU196642 GYF196636:GYQ196642 HIB196636:HIM196642 HRX196636:HSI196642 IBT196636:ICE196642 ILP196636:IMA196642 IVL196636:IVW196642 JFH196636:JFS196642 JPD196636:JPO196642 JYZ196636:JZK196642 KIV196636:KJG196642 KSR196636:KTC196642 LCN196636:LCY196642 LMJ196636:LMU196642 LWF196636:LWQ196642 MGB196636:MGM196642 MPX196636:MQI196642 MZT196636:NAE196642 NJP196636:NKA196642 NTL196636:NTW196642 ODH196636:ODS196642 OND196636:ONO196642 OWZ196636:OXK196642 PGV196636:PHG196642 PQR196636:PRC196642 QAN196636:QAY196642 QKJ196636:QKU196642 QUF196636:QUQ196642 REB196636:REM196642 RNX196636:ROI196642 RXT196636:RYE196642 SHP196636:SIA196642 SRL196636:SRW196642 TBH196636:TBS196642 TLD196636:TLO196642 TUZ196636:TVK196642 UEV196636:UFG196642 UOR196636:UPC196642 UYN196636:UYY196642 VIJ196636:VIU196642 VSF196636:VSQ196642 WCB196636:WCM196642 WLX196636:WMI196642 WVT196636:WWE196642 JH262172:JS262178 TD262172:TO262178 ACZ262172:ADK262178 AMV262172:ANG262178 AWR262172:AXC262178 BGN262172:BGY262178 BQJ262172:BQU262178 CAF262172:CAQ262178 CKB262172:CKM262178 CTX262172:CUI262178 DDT262172:DEE262178 DNP262172:DOA262178 DXL262172:DXW262178 EHH262172:EHS262178 ERD262172:ERO262178 FAZ262172:FBK262178 FKV262172:FLG262178 FUR262172:FVC262178 GEN262172:GEY262178 GOJ262172:GOU262178 GYF262172:GYQ262178 HIB262172:HIM262178 HRX262172:HSI262178 IBT262172:ICE262178 ILP262172:IMA262178 IVL262172:IVW262178 JFH262172:JFS262178 JPD262172:JPO262178 JYZ262172:JZK262178 KIV262172:KJG262178 KSR262172:KTC262178 LCN262172:LCY262178 LMJ262172:LMU262178 LWF262172:LWQ262178 MGB262172:MGM262178 MPX262172:MQI262178 MZT262172:NAE262178 NJP262172:NKA262178 NTL262172:NTW262178 ODH262172:ODS262178 OND262172:ONO262178 OWZ262172:OXK262178 PGV262172:PHG262178 PQR262172:PRC262178 QAN262172:QAY262178 QKJ262172:QKU262178 QUF262172:QUQ262178 REB262172:REM262178 RNX262172:ROI262178 RXT262172:RYE262178 SHP262172:SIA262178 SRL262172:SRW262178 TBH262172:TBS262178 TLD262172:TLO262178 TUZ262172:TVK262178 UEV262172:UFG262178 UOR262172:UPC262178 UYN262172:UYY262178 VIJ262172:VIU262178 VSF262172:VSQ262178 WCB262172:WCM262178 WLX262172:WMI262178 WVT262172:WWE262178 JH327708:JS327714 TD327708:TO327714 ACZ327708:ADK327714 AMV327708:ANG327714 AWR327708:AXC327714 BGN327708:BGY327714 BQJ327708:BQU327714 CAF327708:CAQ327714 CKB327708:CKM327714 CTX327708:CUI327714 DDT327708:DEE327714 DNP327708:DOA327714 DXL327708:DXW327714 EHH327708:EHS327714 ERD327708:ERO327714 FAZ327708:FBK327714 FKV327708:FLG327714 FUR327708:FVC327714 GEN327708:GEY327714 GOJ327708:GOU327714 GYF327708:GYQ327714 HIB327708:HIM327714 HRX327708:HSI327714 IBT327708:ICE327714 ILP327708:IMA327714 IVL327708:IVW327714 JFH327708:JFS327714 JPD327708:JPO327714 JYZ327708:JZK327714 KIV327708:KJG327714 KSR327708:KTC327714 LCN327708:LCY327714 LMJ327708:LMU327714 LWF327708:LWQ327714 MGB327708:MGM327714 MPX327708:MQI327714 MZT327708:NAE327714 NJP327708:NKA327714 NTL327708:NTW327714 ODH327708:ODS327714 OND327708:ONO327714 OWZ327708:OXK327714 PGV327708:PHG327714 PQR327708:PRC327714 QAN327708:QAY327714 QKJ327708:QKU327714 QUF327708:QUQ327714 REB327708:REM327714 RNX327708:ROI327714 RXT327708:RYE327714 SHP327708:SIA327714 SRL327708:SRW327714 TBH327708:TBS327714 TLD327708:TLO327714 TUZ327708:TVK327714 UEV327708:UFG327714 UOR327708:UPC327714 UYN327708:UYY327714 VIJ327708:VIU327714 VSF327708:VSQ327714 WCB327708:WCM327714 WLX327708:WMI327714 WVT327708:WWE327714 JH393244:JS393250 TD393244:TO393250 ACZ393244:ADK393250 AMV393244:ANG393250 AWR393244:AXC393250 BGN393244:BGY393250 BQJ393244:BQU393250 CAF393244:CAQ393250 CKB393244:CKM393250 CTX393244:CUI393250 DDT393244:DEE393250 DNP393244:DOA393250 DXL393244:DXW393250 EHH393244:EHS393250 ERD393244:ERO393250 FAZ393244:FBK393250 FKV393244:FLG393250 FUR393244:FVC393250 GEN393244:GEY393250 GOJ393244:GOU393250 GYF393244:GYQ393250 HIB393244:HIM393250 HRX393244:HSI393250 IBT393244:ICE393250 ILP393244:IMA393250 IVL393244:IVW393250 JFH393244:JFS393250 JPD393244:JPO393250 JYZ393244:JZK393250 KIV393244:KJG393250 KSR393244:KTC393250 LCN393244:LCY393250 LMJ393244:LMU393250 LWF393244:LWQ393250 MGB393244:MGM393250 MPX393244:MQI393250 MZT393244:NAE393250 NJP393244:NKA393250 NTL393244:NTW393250 ODH393244:ODS393250 OND393244:ONO393250 OWZ393244:OXK393250 PGV393244:PHG393250 PQR393244:PRC393250 QAN393244:QAY393250 QKJ393244:QKU393250 QUF393244:QUQ393250 REB393244:REM393250 RNX393244:ROI393250 RXT393244:RYE393250 SHP393244:SIA393250 SRL393244:SRW393250 TBH393244:TBS393250 TLD393244:TLO393250 TUZ393244:TVK393250 UEV393244:UFG393250 UOR393244:UPC393250 UYN393244:UYY393250 VIJ393244:VIU393250 VSF393244:VSQ393250 WCB393244:WCM393250 WLX393244:WMI393250 WVT393244:WWE393250 JH458780:JS458786 TD458780:TO458786 ACZ458780:ADK458786 AMV458780:ANG458786 AWR458780:AXC458786 BGN458780:BGY458786 BQJ458780:BQU458786 CAF458780:CAQ458786 CKB458780:CKM458786 CTX458780:CUI458786 DDT458780:DEE458786 DNP458780:DOA458786 DXL458780:DXW458786 EHH458780:EHS458786 ERD458780:ERO458786 FAZ458780:FBK458786 FKV458780:FLG458786 FUR458780:FVC458786 GEN458780:GEY458786 GOJ458780:GOU458786 GYF458780:GYQ458786 HIB458780:HIM458786 HRX458780:HSI458786 IBT458780:ICE458786 ILP458780:IMA458786 IVL458780:IVW458786 JFH458780:JFS458786 JPD458780:JPO458786 JYZ458780:JZK458786 KIV458780:KJG458786 KSR458780:KTC458786 LCN458780:LCY458786 LMJ458780:LMU458786 LWF458780:LWQ458786 MGB458780:MGM458786 MPX458780:MQI458786 MZT458780:NAE458786 NJP458780:NKA458786 NTL458780:NTW458786 ODH458780:ODS458786 OND458780:ONO458786 OWZ458780:OXK458786 PGV458780:PHG458786 PQR458780:PRC458786 QAN458780:QAY458786 QKJ458780:QKU458786 QUF458780:QUQ458786 REB458780:REM458786 RNX458780:ROI458786 RXT458780:RYE458786 SHP458780:SIA458786 SRL458780:SRW458786 TBH458780:TBS458786 TLD458780:TLO458786 TUZ458780:TVK458786 UEV458780:UFG458786 UOR458780:UPC458786 UYN458780:UYY458786 VIJ458780:VIU458786 VSF458780:VSQ458786 WCB458780:WCM458786 WLX458780:WMI458786 WVT458780:WWE458786 JH524316:JS524322 TD524316:TO524322 ACZ524316:ADK524322 AMV524316:ANG524322 AWR524316:AXC524322 BGN524316:BGY524322 BQJ524316:BQU524322 CAF524316:CAQ524322 CKB524316:CKM524322 CTX524316:CUI524322 DDT524316:DEE524322 DNP524316:DOA524322 DXL524316:DXW524322 EHH524316:EHS524322 ERD524316:ERO524322 FAZ524316:FBK524322 FKV524316:FLG524322 FUR524316:FVC524322 GEN524316:GEY524322 GOJ524316:GOU524322 GYF524316:GYQ524322 HIB524316:HIM524322 HRX524316:HSI524322 IBT524316:ICE524322 ILP524316:IMA524322 IVL524316:IVW524322 JFH524316:JFS524322 JPD524316:JPO524322 JYZ524316:JZK524322 KIV524316:KJG524322 KSR524316:KTC524322 LCN524316:LCY524322 LMJ524316:LMU524322 LWF524316:LWQ524322 MGB524316:MGM524322 MPX524316:MQI524322 MZT524316:NAE524322 NJP524316:NKA524322 NTL524316:NTW524322 ODH524316:ODS524322 OND524316:ONO524322 OWZ524316:OXK524322 PGV524316:PHG524322 PQR524316:PRC524322 QAN524316:QAY524322 QKJ524316:QKU524322 QUF524316:QUQ524322 REB524316:REM524322 RNX524316:ROI524322 RXT524316:RYE524322 SHP524316:SIA524322 SRL524316:SRW524322 TBH524316:TBS524322 TLD524316:TLO524322 TUZ524316:TVK524322 UEV524316:UFG524322 UOR524316:UPC524322 UYN524316:UYY524322 VIJ524316:VIU524322 VSF524316:VSQ524322 WCB524316:WCM524322 WLX524316:WMI524322 WVT524316:WWE524322 JH589852:JS589858 TD589852:TO589858 ACZ589852:ADK589858 AMV589852:ANG589858 AWR589852:AXC589858 BGN589852:BGY589858 BQJ589852:BQU589858 CAF589852:CAQ589858 CKB589852:CKM589858 CTX589852:CUI589858 DDT589852:DEE589858 DNP589852:DOA589858 DXL589852:DXW589858 EHH589852:EHS589858 ERD589852:ERO589858 FAZ589852:FBK589858 FKV589852:FLG589858 FUR589852:FVC589858 GEN589852:GEY589858 GOJ589852:GOU589858 GYF589852:GYQ589858 HIB589852:HIM589858 HRX589852:HSI589858 IBT589852:ICE589858 ILP589852:IMA589858 IVL589852:IVW589858 JFH589852:JFS589858 JPD589852:JPO589858 JYZ589852:JZK589858 KIV589852:KJG589858 KSR589852:KTC589858 LCN589852:LCY589858 LMJ589852:LMU589858 LWF589852:LWQ589858 MGB589852:MGM589858 MPX589852:MQI589858 MZT589852:NAE589858 NJP589852:NKA589858 NTL589852:NTW589858 ODH589852:ODS589858 OND589852:ONO589858 OWZ589852:OXK589858 PGV589852:PHG589858 PQR589852:PRC589858 QAN589852:QAY589858 QKJ589852:QKU589858 QUF589852:QUQ589858 REB589852:REM589858 RNX589852:ROI589858 RXT589852:RYE589858 SHP589852:SIA589858 SRL589852:SRW589858 TBH589852:TBS589858 TLD589852:TLO589858 TUZ589852:TVK589858 UEV589852:UFG589858 UOR589852:UPC589858 UYN589852:UYY589858 VIJ589852:VIU589858 VSF589852:VSQ589858 WCB589852:WCM589858 WLX589852:WMI589858 WVT589852:WWE589858 JH655388:JS655394 TD655388:TO655394 ACZ655388:ADK655394 AMV655388:ANG655394 AWR655388:AXC655394 BGN655388:BGY655394 BQJ655388:BQU655394 CAF655388:CAQ655394 CKB655388:CKM655394 CTX655388:CUI655394 DDT655388:DEE655394 DNP655388:DOA655394 DXL655388:DXW655394 EHH655388:EHS655394 ERD655388:ERO655394 FAZ655388:FBK655394 FKV655388:FLG655394 FUR655388:FVC655394 GEN655388:GEY655394 GOJ655388:GOU655394 GYF655388:GYQ655394 HIB655388:HIM655394 HRX655388:HSI655394 IBT655388:ICE655394 ILP655388:IMA655394 IVL655388:IVW655394 JFH655388:JFS655394 JPD655388:JPO655394 JYZ655388:JZK655394 KIV655388:KJG655394 KSR655388:KTC655394 LCN655388:LCY655394 LMJ655388:LMU655394 LWF655388:LWQ655394 MGB655388:MGM655394 MPX655388:MQI655394 MZT655388:NAE655394 NJP655388:NKA655394 NTL655388:NTW655394 ODH655388:ODS655394 OND655388:ONO655394 OWZ655388:OXK655394 PGV655388:PHG655394 PQR655388:PRC655394 QAN655388:QAY655394 QKJ655388:QKU655394 QUF655388:QUQ655394 REB655388:REM655394 RNX655388:ROI655394 RXT655388:RYE655394 SHP655388:SIA655394 SRL655388:SRW655394 TBH655388:TBS655394 TLD655388:TLO655394 TUZ655388:TVK655394 UEV655388:UFG655394 UOR655388:UPC655394 UYN655388:UYY655394 VIJ655388:VIU655394 VSF655388:VSQ655394 WCB655388:WCM655394 WLX655388:WMI655394 WVT655388:WWE655394 JH720924:JS720930 TD720924:TO720930 ACZ720924:ADK720930 AMV720924:ANG720930 AWR720924:AXC720930 BGN720924:BGY720930 BQJ720924:BQU720930 CAF720924:CAQ720930 CKB720924:CKM720930 CTX720924:CUI720930 DDT720924:DEE720930 DNP720924:DOA720930 DXL720924:DXW720930 EHH720924:EHS720930 ERD720924:ERO720930 FAZ720924:FBK720930 FKV720924:FLG720930 FUR720924:FVC720930 GEN720924:GEY720930 GOJ720924:GOU720930 GYF720924:GYQ720930 HIB720924:HIM720930 HRX720924:HSI720930 IBT720924:ICE720930 ILP720924:IMA720930 IVL720924:IVW720930 JFH720924:JFS720930 JPD720924:JPO720930 JYZ720924:JZK720930 KIV720924:KJG720930 KSR720924:KTC720930 LCN720924:LCY720930 LMJ720924:LMU720930 LWF720924:LWQ720930 MGB720924:MGM720930 MPX720924:MQI720930 MZT720924:NAE720930 NJP720924:NKA720930 NTL720924:NTW720930 ODH720924:ODS720930 OND720924:ONO720930 OWZ720924:OXK720930 PGV720924:PHG720930 PQR720924:PRC720930 QAN720924:QAY720930 QKJ720924:QKU720930 QUF720924:QUQ720930 REB720924:REM720930 RNX720924:ROI720930 RXT720924:RYE720930 SHP720924:SIA720930 SRL720924:SRW720930 TBH720924:TBS720930 TLD720924:TLO720930 TUZ720924:TVK720930 UEV720924:UFG720930 UOR720924:UPC720930 UYN720924:UYY720930 VIJ720924:VIU720930 VSF720924:VSQ720930 WCB720924:WCM720930 WLX720924:WMI720930 WVT720924:WWE720930 JH786460:JS786466 TD786460:TO786466 ACZ786460:ADK786466 AMV786460:ANG786466 AWR786460:AXC786466 BGN786460:BGY786466 BQJ786460:BQU786466 CAF786460:CAQ786466 CKB786460:CKM786466 CTX786460:CUI786466 DDT786460:DEE786466 DNP786460:DOA786466 DXL786460:DXW786466 EHH786460:EHS786466 ERD786460:ERO786466 FAZ786460:FBK786466 FKV786460:FLG786466 FUR786460:FVC786466 GEN786460:GEY786466 GOJ786460:GOU786466 GYF786460:GYQ786466 HIB786460:HIM786466 HRX786460:HSI786466 IBT786460:ICE786466 ILP786460:IMA786466 IVL786460:IVW786466 JFH786460:JFS786466 JPD786460:JPO786466 JYZ786460:JZK786466 KIV786460:KJG786466 KSR786460:KTC786466 LCN786460:LCY786466 LMJ786460:LMU786466 LWF786460:LWQ786466 MGB786460:MGM786466 MPX786460:MQI786466 MZT786460:NAE786466 NJP786460:NKA786466 NTL786460:NTW786466 ODH786460:ODS786466 OND786460:ONO786466 OWZ786460:OXK786466 PGV786460:PHG786466 PQR786460:PRC786466 QAN786460:QAY786466 QKJ786460:QKU786466 QUF786460:QUQ786466 REB786460:REM786466 RNX786460:ROI786466 RXT786460:RYE786466 SHP786460:SIA786466 SRL786460:SRW786466 TBH786460:TBS786466 TLD786460:TLO786466 TUZ786460:TVK786466 UEV786460:UFG786466 UOR786460:UPC786466 UYN786460:UYY786466 VIJ786460:VIU786466 VSF786460:VSQ786466 WCB786460:WCM786466 WLX786460:WMI786466 WVT786460:WWE786466 JH851996:JS852002 TD851996:TO852002 ACZ851996:ADK852002 AMV851996:ANG852002 AWR851996:AXC852002 BGN851996:BGY852002 BQJ851996:BQU852002 CAF851996:CAQ852002 CKB851996:CKM852002 CTX851996:CUI852002 DDT851996:DEE852002 DNP851996:DOA852002 DXL851996:DXW852002 EHH851996:EHS852002 ERD851996:ERO852002 FAZ851996:FBK852002 FKV851996:FLG852002 FUR851996:FVC852002 GEN851996:GEY852002 GOJ851996:GOU852002 GYF851996:GYQ852002 HIB851996:HIM852002 HRX851996:HSI852002 IBT851996:ICE852002 ILP851996:IMA852002 IVL851996:IVW852002 JFH851996:JFS852002 JPD851996:JPO852002 JYZ851996:JZK852002 KIV851996:KJG852002 KSR851996:KTC852002 LCN851996:LCY852002 LMJ851996:LMU852002 LWF851996:LWQ852002 MGB851996:MGM852002 MPX851996:MQI852002 MZT851996:NAE852002 NJP851996:NKA852002 NTL851996:NTW852002 ODH851996:ODS852002 OND851996:ONO852002 OWZ851996:OXK852002 PGV851996:PHG852002 PQR851996:PRC852002 QAN851996:QAY852002 QKJ851996:QKU852002 QUF851996:QUQ852002 REB851996:REM852002 RNX851996:ROI852002 RXT851996:RYE852002 SHP851996:SIA852002 SRL851996:SRW852002 TBH851996:TBS852002 TLD851996:TLO852002 TUZ851996:TVK852002 UEV851996:UFG852002 UOR851996:UPC852002 UYN851996:UYY852002 VIJ851996:VIU852002 VSF851996:VSQ852002 WCB851996:WCM852002 WLX851996:WMI852002 WVT851996:WWE852002 JH917532:JS917538 TD917532:TO917538 ACZ917532:ADK917538 AMV917532:ANG917538 AWR917532:AXC917538 BGN917532:BGY917538 BQJ917532:BQU917538 CAF917532:CAQ917538 CKB917532:CKM917538 CTX917532:CUI917538 DDT917532:DEE917538 DNP917532:DOA917538 DXL917532:DXW917538 EHH917532:EHS917538 ERD917532:ERO917538 FAZ917532:FBK917538 FKV917532:FLG917538 FUR917532:FVC917538 GEN917532:GEY917538 GOJ917532:GOU917538 GYF917532:GYQ917538 HIB917532:HIM917538 HRX917532:HSI917538 IBT917532:ICE917538 ILP917532:IMA917538 IVL917532:IVW917538 JFH917532:JFS917538 JPD917532:JPO917538 JYZ917532:JZK917538 KIV917532:KJG917538 KSR917532:KTC917538 LCN917532:LCY917538 LMJ917532:LMU917538 LWF917532:LWQ917538 MGB917532:MGM917538 MPX917532:MQI917538 MZT917532:NAE917538 NJP917532:NKA917538 NTL917532:NTW917538 ODH917532:ODS917538 OND917532:ONO917538 OWZ917532:OXK917538 PGV917532:PHG917538 PQR917532:PRC917538 QAN917532:QAY917538 QKJ917532:QKU917538 QUF917532:QUQ917538 REB917532:REM917538 RNX917532:ROI917538 RXT917532:RYE917538 SHP917532:SIA917538 SRL917532:SRW917538 TBH917532:TBS917538 TLD917532:TLO917538 TUZ917532:TVK917538 UEV917532:UFG917538 UOR917532:UPC917538 UYN917532:UYY917538 VIJ917532:VIU917538 VSF917532:VSQ917538 WCB917532:WCM917538 WLX917532:WMI917538 WVT917532:WWE917538 JH983068:JS983074 TD983068:TO983074 ACZ983068:ADK983074 AMV983068:ANG983074 AWR983068:AXC983074 BGN983068:BGY983074 BQJ983068:BQU983074 CAF983068:CAQ983074 CKB983068:CKM983074 CTX983068:CUI983074 DDT983068:DEE983074 DNP983068:DOA983074 DXL983068:DXW983074 EHH983068:EHS983074 ERD983068:ERO983074 FAZ983068:FBK983074 FKV983068:FLG983074 FUR983068:FVC983074 GEN983068:GEY983074 GOJ983068:GOU983074 GYF983068:GYQ983074 HIB983068:HIM983074 HRX983068:HSI983074 IBT983068:ICE983074 ILP983068:IMA983074 IVL983068:IVW983074 JFH983068:JFS983074 JPD983068:JPO983074 JYZ983068:JZK983074 KIV983068:KJG983074 KSR983068:KTC983074 LCN983068:LCY983074 LMJ983068:LMU983074 LWF983068:LWQ983074 MGB983068:MGM983074 MPX983068:MQI983074 MZT983068:NAE983074 NJP983068:NKA983074 NTL983068:NTW983074 ODH983068:ODS983074 OND983068:ONO983074 OWZ983068:OXK983074 PGV983068:PHG983074 PQR983068:PRC983074 QAN983068:QAY983074 QKJ983068:QKU983074 QUF983068:QUQ983074 REB983068:REM983074 RNX983068:ROI983074 RXT983068:RYE983074 SHP983068:SIA983074 SRL983068:SRW983074 TBH983068:TBS983074 TLD983068:TLO983074 TUZ983068:TVK983074 UEV983068:UFG983074 UOR983068:UPC983074 UYN983068:UYY983074 VIJ983068:VIU983074 VSF983068:VSQ983074 WCB983068:WCM983074 WLX983068:WMI983074 W29:W34 L65564:W65570 L131100:W131106 L196636:W196642 L262172:W262178 L327708:W327714 L393244:W393250 L458780:W458786 L524316:W524322 L589852:W589858 L655388:W655394 L720924:W720930 L786460:W786466 L851996:W852002 L917532:W917538 L983068:W983074 L28:V34"/>
    <dataValidation type="list" allowBlank="1" showInputMessage="1" showErrorMessage="1" errorTitle="Ошибка" error="Выберите значение из списка" prompt="Выберите значение из списка" sqref="O25">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3_i">
    <tabColor indexed="22"/>
  </sheetPr>
  <dimension ref="A1:T19"/>
  <sheetViews>
    <sheetView showGridLines="0" topLeftCell="E1" zoomScaleNormal="100" workbookViewId="0"/>
  </sheetViews>
  <sheetFormatPr defaultColWidth="10.5703125" defaultRowHeight="14.25"/>
  <cols>
    <col min="1" max="1" width="3.7109375" style="758" hidden="1" customWidth="1"/>
    <col min="2" max="4" width="3.7109375" style="759" hidden="1" customWidth="1"/>
    <col min="5" max="5" width="3.7109375" style="760" customWidth="1"/>
    <col min="6" max="6" width="9.7109375" style="751" customWidth="1"/>
    <col min="7" max="7" width="37.7109375" style="751" customWidth="1"/>
    <col min="8" max="8" width="66.85546875" style="751" customWidth="1"/>
    <col min="9" max="9" width="115.7109375" style="751" customWidth="1"/>
    <col min="10" max="11" width="10.5703125" style="759"/>
    <col min="12" max="12" width="11.140625" style="759" customWidth="1"/>
    <col min="13" max="20" width="10.5703125" style="759"/>
    <col min="21" max="16384" width="10.5703125" style="751"/>
  </cols>
  <sheetData>
    <row r="1" spans="1:20" ht="3" customHeight="1">
      <c r="A1" s="758" t="s">
        <v>49</v>
      </c>
    </row>
    <row r="2" spans="1:20" ht="22.5">
      <c r="F2" s="1276" t="s">
        <v>470</v>
      </c>
      <c r="G2" s="1277"/>
      <c r="H2" s="1278"/>
      <c r="I2" s="757"/>
    </row>
    <row r="3" spans="1:20" ht="3" customHeight="1"/>
    <row r="4" spans="1:20" s="539" customFormat="1" ht="11.25">
      <c r="A4" s="734"/>
      <c r="B4" s="734"/>
      <c r="C4" s="734"/>
      <c r="D4" s="734"/>
      <c r="F4" s="1230" t="s">
        <v>445</v>
      </c>
      <c r="G4" s="1230"/>
      <c r="H4" s="1230"/>
      <c r="I4" s="1279" t="s">
        <v>446</v>
      </c>
      <c r="J4" s="734"/>
      <c r="K4" s="734"/>
      <c r="L4" s="734"/>
      <c r="M4" s="734"/>
      <c r="N4" s="734"/>
      <c r="O4" s="734"/>
      <c r="P4" s="734"/>
      <c r="Q4" s="734"/>
      <c r="R4" s="734"/>
      <c r="S4" s="734"/>
      <c r="T4" s="734"/>
    </row>
    <row r="5" spans="1:20" s="539" customFormat="1" ht="11.25" customHeight="1">
      <c r="A5" s="734"/>
      <c r="B5" s="734"/>
      <c r="C5" s="734"/>
      <c r="D5" s="734"/>
      <c r="F5" s="739" t="s">
        <v>91</v>
      </c>
      <c r="G5" s="761" t="s">
        <v>448</v>
      </c>
      <c r="H5" s="753" t="s">
        <v>439</v>
      </c>
      <c r="I5" s="1279"/>
      <c r="J5" s="734"/>
      <c r="K5" s="734"/>
      <c r="L5" s="734"/>
      <c r="M5" s="734"/>
      <c r="N5" s="734"/>
      <c r="O5" s="734"/>
      <c r="P5" s="734"/>
      <c r="Q5" s="734"/>
      <c r="R5" s="734"/>
      <c r="S5" s="734"/>
      <c r="T5" s="734"/>
    </row>
    <row r="6" spans="1:20" s="539" customFormat="1" ht="12" customHeight="1">
      <c r="A6" s="734"/>
      <c r="B6" s="734"/>
      <c r="C6" s="734"/>
      <c r="D6" s="734"/>
      <c r="F6" s="762" t="s">
        <v>92</v>
      </c>
      <c r="G6" s="763">
        <v>2</v>
      </c>
      <c r="H6" s="764">
        <v>3</v>
      </c>
      <c r="I6" s="577">
        <v>4</v>
      </c>
      <c r="J6" s="734">
        <v>4</v>
      </c>
      <c r="K6" s="734"/>
      <c r="L6" s="734"/>
      <c r="M6" s="734"/>
      <c r="N6" s="734"/>
      <c r="O6" s="734"/>
      <c r="P6" s="734"/>
      <c r="Q6" s="734"/>
      <c r="R6" s="734"/>
      <c r="S6" s="734"/>
      <c r="T6" s="734"/>
    </row>
    <row r="7" spans="1:20" s="539" customFormat="1" ht="18.75">
      <c r="A7" s="734"/>
      <c r="B7" s="734"/>
      <c r="C7" s="734"/>
      <c r="D7" s="734"/>
      <c r="F7" s="765">
        <v>1</v>
      </c>
      <c r="G7" s="766" t="s">
        <v>471</v>
      </c>
      <c r="H7" s="756" t="str">
        <f>IF(dateCh="","",dateCh)</f>
        <v>30.04.2021</v>
      </c>
      <c r="I7" s="767" t="s">
        <v>472</v>
      </c>
      <c r="J7" s="584"/>
      <c r="K7" s="734"/>
      <c r="L7" s="734"/>
      <c r="M7" s="734"/>
      <c r="N7" s="734"/>
      <c r="O7" s="734"/>
      <c r="P7" s="734"/>
      <c r="Q7" s="734"/>
      <c r="R7" s="734"/>
      <c r="S7" s="734"/>
      <c r="T7" s="734"/>
    </row>
    <row r="8" spans="1:20" s="539" customFormat="1" ht="45">
      <c r="A8" s="1280">
        <v>1</v>
      </c>
      <c r="B8" s="734"/>
      <c r="C8" s="734"/>
      <c r="D8" s="734"/>
      <c r="F8" s="765" t="str">
        <f>"2." &amp;mergeValue(A8)</f>
        <v>2.1</v>
      </c>
      <c r="G8" s="766" t="s">
        <v>473</v>
      </c>
      <c r="H8" s="756"/>
      <c r="I8" s="767" t="s">
        <v>568</v>
      </c>
      <c r="J8" s="584"/>
      <c r="K8" s="734"/>
      <c r="L8" s="734"/>
      <c r="M8" s="734"/>
      <c r="N8" s="734"/>
      <c r="O8" s="734"/>
      <c r="P8" s="734"/>
      <c r="Q8" s="734"/>
      <c r="R8" s="734"/>
      <c r="S8" s="734"/>
      <c r="T8" s="734"/>
    </row>
    <row r="9" spans="1:20" s="539" customFormat="1" ht="22.5">
      <c r="A9" s="1280"/>
      <c r="B9" s="734"/>
      <c r="C9" s="734"/>
      <c r="D9" s="734"/>
      <c r="F9" s="765" t="str">
        <f>"3." &amp;mergeValue(A9)</f>
        <v>3.1</v>
      </c>
      <c r="G9" s="766" t="s">
        <v>474</v>
      </c>
      <c r="H9" s="756"/>
      <c r="I9" s="767" t="s">
        <v>566</v>
      </c>
      <c r="J9" s="584"/>
      <c r="K9" s="734"/>
      <c r="L9" s="734"/>
      <c r="M9" s="734"/>
      <c r="N9" s="734"/>
      <c r="O9" s="734"/>
      <c r="P9" s="734"/>
      <c r="Q9" s="734"/>
      <c r="R9" s="734"/>
      <c r="S9" s="734"/>
      <c r="T9" s="734"/>
    </row>
    <row r="10" spans="1:20" s="539" customFormat="1" ht="22.5">
      <c r="A10" s="1280"/>
      <c r="B10" s="734"/>
      <c r="C10" s="734"/>
      <c r="D10" s="734"/>
      <c r="F10" s="765" t="str">
        <f>"4."&amp;mergeValue(A10)</f>
        <v>4.1</v>
      </c>
      <c r="G10" s="766" t="s">
        <v>475</v>
      </c>
      <c r="H10" s="753" t="s">
        <v>449</v>
      </c>
      <c r="I10" s="767"/>
      <c r="J10" s="584"/>
      <c r="K10" s="734"/>
      <c r="L10" s="734"/>
      <c r="M10" s="734"/>
      <c r="N10" s="734"/>
      <c r="O10" s="734"/>
      <c r="P10" s="734"/>
      <c r="Q10" s="734"/>
      <c r="R10" s="734"/>
      <c r="S10" s="734"/>
      <c r="T10" s="734"/>
    </row>
    <row r="11" spans="1:20" s="539" customFormat="1" ht="18.75">
      <c r="A11" s="1280"/>
      <c r="B11" s="1280">
        <v>1</v>
      </c>
      <c r="C11" s="740"/>
      <c r="D11" s="740"/>
      <c r="F11" s="765" t="str">
        <f>"4."&amp;mergeValue(A11) &amp;"."&amp;mergeValue(B11)</f>
        <v>4.1.1</v>
      </c>
      <c r="G11" s="778" t="s">
        <v>570</v>
      </c>
      <c r="H11" s="756" t="str">
        <f>IF(region_name="","",region_name)</f>
        <v>г.Санкт-Петербург</v>
      </c>
      <c r="I11" s="767" t="s">
        <v>478</v>
      </c>
      <c r="J11" s="584"/>
      <c r="K11" s="734"/>
      <c r="L11" s="734"/>
      <c r="M11" s="734"/>
      <c r="N11" s="734"/>
      <c r="O11" s="734"/>
      <c r="P11" s="734"/>
      <c r="Q11" s="734"/>
      <c r="R11" s="734"/>
      <c r="S11" s="734"/>
      <c r="T11" s="734"/>
    </row>
    <row r="12" spans="1:20" s="539" customFormat="1" ht="22.5">
      <c r="A12" s="1280"/>
      <c r="B12" s="1280"/>
      <c r="C12" s="1280">
        <v>1</v>
      </c>
      <c r="D12" s="740"/>
      <c r="F12" s="765" t="str">
        <f>"4."&amp;mergeValue(A12) &amp;"."&amp;mergeValue(B12)&amp;"."&amp;mergeValue(C12)</f>
        <v>4.1.1.1</v>
      </c>
      <c r="G12" s="768" t="s">
        <v>476</v>
      </c>
      <c r="H12" s="756"/>
      <c r="I12" s="767" t="s">
        <v>479</v>
      </c>
      <c r="J12" s="584"/>
      <c r="K12" s="734"/>
      <c r="L12" s="734"/>
      <c r="M12" s="734"/>
      <c r="N12" s="734"/>
      <c r="O12" s="734"/>
      <c r="P12" s="734"/>
      <c r="Q12" s="734"/>
      <c r="R12" s="734"/>
      <c r="S12" s="734"/>
      <c r="T12" s="734"/>
    </row>
    <row r="13" spans="1:20" s="539" customFormat="1" ht="39" customHeight="1">
      <c r="A13" s="1280"/>
      <c r="B13" s="1280"/>
      <c r="C13" s="1280"/>
      <c r="D13" s="740">
        <v>1</v>
      </c>
      <c r="F13" s="765" t="str">
        <f>"4."&amp;mergeValue(A13) &amp;"."&amp;mergeValue(B13)&amp;"."&amp;mergeValue(C13)&amp;"."&amp;mergeValue(D13)</f>
        <v>4.1.1.1.1</v>
      </c>
      <c r="G13" s="769" t="s">
        <v>477</v>
      </c>
      <c r="H13" s="756"/>
      <c r="I13" s="1281" t="s">
        <v>569</v>
      </c>
      <c r="J13" s="584"/>
      <c r="K13" s="734"/>
      <c r="L13" s="734"/>
      <c r="M13" s="734"/>
      <c r="N13" s="734"/>
      <c r="O13" s="734"/>
      <c r="P13" s="734"/>
      <c r="Q13" s="734"/>
      <c r="R13" s="734"/>
      <c r="S13" s="734"/>
      <c r="T13" s="734"/>
    </row>
    <row r="14" spans="1:20" s="539" customFormat="1" ht="18.75">
      <c r="A14" s="1280"/>
      <c r="B14" s="1280"/>
      <c r="C14" s="1280"/>
      <c r="D14" s="740"/>
      <c r="F14" s="770"/>
      <c r="G14" s="722" t="s">
        <v>4</v>
      </c>
      <c r="H14" s="593"/>
      <c r="I14" s="1281"/>
      <c r="J14" s="584"/>
      <c r="K14" s="734"/>
      <c r="L14" s="734"/>
      <c r="M14" s="734"/>
      <c r="N14" s="734"/>
      <c r="O14" s="734"/>
      <c r="P14" s="734"/>
      <c r="Q14" s="734"/>
      <c r="R14" s="734"/>
      <c r="S14" s="734"/>
      <c r="T14" s="734"/>
    </row>
    <row r="15" spans="1:20" s="539" customFormat="1" ht="18.75">
      <c r="A15" s="1280"/>
      <c r="B15" s="1280"/>
      <c r="C15" s="740"/>
      <c r="D15" s="740"/>
      <c r="F15" s="603"/>
      <c r="G15" s="546" t="s">
        <v>401</v>
      </c>
      <c r="H15" s="604"/>
      <c r="I15" s="605"/>
      <c r="J15" s="584"/>
      <c r="K15" s="734"/>
      <c r="L15" s="734"/>
      <c r="M15" s="734"/>
      <c r="N15" s="734"/>
      <c r="O15" s="734"/>
      <c r="P15" s="734"/>
      <c r="Q15" s="734"/>
      <c r="R15" s="734"/>
      <c r="S15" s="734"/>
      <c r="T15" s="734"/>
    </row>
    <row r="16" spans="1:20" s="539" customFormat="1" ht="18.75">
      <c r="A16" s="1280"/>
      <c r="B16" s="734"/>
      <c r="C16" s="734"/>
      <c r="D16" s="734"/>
      <c r="F16" s="770"/>
      <c r="G16" s="696" t="s">
        <v>483</v>
      </c>
      <c r="H16" s="771"/>
      <c r="I16" s="772"/>
      <c r="J16" s="584"/>
      <c r="K16" s="734"/>
      <c r="L16" s="734"/>
      <c r="M16" s="734"/>
      <c r="N16" s="734"/>
      <c r="O16" s="734"/>
      <c r="P16" s="734"/>
      <c r="Q16" s="734"/>
      <c r="R16" s="734"/>
      <c r="S16" s="734"/>
      <c r="T16" s="734"/>
    </row>
    <row r="17" spans="1:20" s="539" customFormat="1" ht="18.75">
      <c r="A17" s="734"/>
      <c r="B17" s="734"/>
      <c r="C17" s="734"/>
      <c r="D17" s="734"/>
      <c r="F17" s="770"/>
      <c r="G17" s="699" t="s">
        <v>482</v>
      </c>
      <c r="H17" s="771"/>
      <c r="I17" s="772"/>
      <c r="J17" s="584"/>
      <c r="K17" s="734"/>
      <c r="L17" s="734"/>
      <c r="M17" s="734"/>
      <c r="N17" s="734"/>
      <c r="O17" s="734"/>
      <c r="P17" s="734"/>
      <c r="Q17" s="734"/>
      <c r="R17" s="734"/>
      <c r="S17" s="734"/>
      <c r="T17" s="734"/>
    </row>
    <row r="18" spans="1:20" s="735" customFormat="1" ht="3" customHeight="1">
      <c r="A18" s="736"/>
      <c r="B18" s="736"/>
      <c r="C18" s="736"/>
      <c r="D18" s="736"/>
      <c r="F18" s="594"/>
      <c r="G18" s="595"/>
      <c r="H18" s="596"/>
      <c r="I18" s="597"/>
      <c r="J18" s="736"/>
      <c r="K18" s="736"/>
      <c r="L18" s="736"/>
      <c r="M18" s="736"/>
      <c r="N18" s="736"/>
      <c r="O18" s="736"/>
      <c r="P18" s="736"/>
      <c r="Q18" s="736"/>
      <c r="R18" s="736"/>
      <c r="S18" s="736"/>
      <c r="T18" s="736"/>
    </row>
    <row r="19" spans="1:20" s="735" customFormat="1" ht="15" customHeight="1">
      <c r="A19" s="736"/>
      <c r="B19" s="736"/>
      <c r="C19" s="736"/>
      <c r="D19" s="736"/>
      <c r="F19" s="773"/>
      <c r="G19" s="1275" t="s">
        <v>571</v>
      </c>
      <c r="H19" s="1275"/>
      <c r="I19" s="774"/>
      <c r="J19" s="736"/>
      <c r="K19" s="736"/>
      <c r="L19" s="736"/>
      <c r="M19" s="736"/>
      <c r="N19" s="736"/>
      <c r="O19" s="736"/>
      <c r="P19" s="736"/>
      <c r="Q19" s="736"/>
      <c r="R19" s="736"/>
      <c r="S19" s="736"/>
      <c r="T19" s="736"/>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3_i">
    <tabColor rgb="FFEAEBEE"/>
  </sheetPr>
  <dimension ref="A1:AJ36"/>
  <sheetViews>
    <sheetView showGridLines="0" topLeftCell="I4" zoomScaleNormal="100" workbookViewId="0"/>
  </sheetViews>
  <sheetFormatPr defaultColWidth="10.5703125" defaultRowHeight="14.25"/>
  <cols>
    <col min="1" max="6" width="10.5703125" style="759" hidden="1" customWidth="1"/>
    <col min="7" max="8" width="9.140625" style="758" hidden="1" customWidth="1"/>
    <col min="9" max="9" width="3.7109375" style="653" customWidth="1"/>
    <col min="10" max="11" width="3.7109375" style="760" customWidth="1"/>
    <col min="12" max="12" width="12.7109375" style="751" customWidth="1"/>
    <col min="13" max="13" width="44.7109375" style="751" customWidth="1"/>
    <col min="14" max="14" width="1.7109375" style="751" hidden="1" customWidth="1"/>
    <col min="15" max="17" width="23.7109375" style="751" hidden="1" customWidth="1"/>
    <col min="18" max="18" width="11.7109375" style="751" customWidth="1"/>
    <col min="19" max="19" width="3.7109375" style="751" customWidth="1"/>
    <col min="20" max="20" width="11.7109375" style="751" customWidth="1"/>
    <col min="21" max="21" width="8.5703125" style="751" hidden="1" customWidth="1"/>
    <col min="22" max="22" width="4.7109375" style="751" customWidth="1"/>
    <col min="23" max="23" width="115.7109375" style="751" customWidth="1"/>
    <col min="24" max="25" width="10.5703125" style="759"/>
    <col min="26" max="26" width="11.140625" style="759" customWidth="1"/>
    <col min="27" max="34" width="10.5703125" style="759"/>
    <col min="35" max="256" width="10.5703125" style="751"/>
    <col min="257" max="264" width="0" style="751" hidden="1" customWidth="1"/>
    <col min="265" max="265" width="3.7109375" style="751" customWidth="1"/>
    <col min="266" max="266" width="3.85546875" style="751" customWidth="1"/>
    <col min="267" max="267" width="3.7109375" style="751" customWidth="1"/>
    <col min="268" max="268" width="12.7109375" style="751" customWidth="1"/>
    <col min="269" max="269" width="52.7109375" style="751" customWidth="1"/>
    <col min="270" max="273" width="0" style="751" hidden="1" customWidth="1"/>
    <col min="274" max="274" width="12.28515625" style="751" customWidth="1"/>
    <col min="275" max="275" width="6.42578125" style="751" customWidth="1"/>
    <col min="276" max="276" width="12.28515625" style="751" customWidth="1"/>
    <col min="277" max="277" width="0" style="751" hidden="1" customWidth="1"/>
    <col min="278" max="278" width="3.7109375" style="751" customWidth="1"/>
    <col min="279" max="279" width="11.140625" style="751" bestFit="1" customWidth="1"/>
    <col min="280" max="281" width="10.5703125" style="751"/>
    <col min="282" max="282" width="11.140625" style="751" customWidth="1"/>
    <col min="283" max="512" width="10.5703125" style="751"/>
    <col min="513" max="520" width="0" style="751" hidden="1" customWidth="1"/>
    <col min="521" max="521" width="3.7109375" style="751" customWidth="1"/>
    <col min="522" max="522" width="3.85546875" style="751" customWidth="1"/>
    <col min="523" max="523" width="3.7109375" style="751" customWidth="1"/>
    <col min="524" max="524" width="12.7109375" style="751" customWidth="1"/>
    <col min="525" max="525" width="52.7109375" style="751" customWidth="1"/>
    <col min="526" max="529" width="0" style="751" hidden="1" customWidth="1"/>
    <col min="530" max="530" width="12.28515625" style="751" customWidth="1"/>
    <col min="531" max="531" width="6.42578125" style="751" customWidth="1"/>
    <col min="532" max="532" width="12.28515625" style="751" customWidth="1"/>
    <col min="533" max="533" width="0" style="751" hidden="1" customWidth="1"/>
    <col min="534" max="534" width="3.7109375" style="751" customWidth="1"/>
    <col min="535" max="535" width="11.140625" style="751" bestFit="1" customWidth="1"/>
    <col min="536" max="537" width="10.5703125" style="751"/>
    <col min="538" max="538" width="11.140625" style="751" customWidth="1"/>
    <col min="539" max="768" width="10.5703125" style="751"/>
    <col min="769" max="776" width="0" style="751" hidden="1" customWidth="1"/>
    <col min="777" max="777" width="3.7109375" style="751" customWidth="1"/>
    <col min="778" max="778" width="3.85546875" style="751" customWidth="1"/>
    <col min="779" max="779" width="3.7109375" style="751" customWidth="1"/>
    <col min="780" max="780" width="12.7109375" style="751" customWidth="1"/>
    <col min="781" max="781" width="52.7109375" style="751" customWidth="1"/>
    <col min="782" max="785" width="0" style="751" hidden="1" customWidth="1"/>
    <col min="786" max="786" width="12.28515625" style="751" customWidth="1"/>
    <col min="787" max="787" width="6.42578125" style="751" customWidth="1"/>
    <col min="788" max="788" width="12.28515625" style="751" customWidth="1"/>
    <col min="789" max="789" width="0" style="751" hidden="1" customWidth="1"/>
    <col min="790" max="790" width="3.7109375" style="751" customWidth="1"/>
    <col min="791" max="791" width="11.140625" style="751" bestFit="1" customWidth="1"/>
    <col min="792" max="793" width="10.5703125" style="751"/>
    <col min="794" max="794" width="11.140625" style="751" customWidth="1"/>
    <col min="795" max="1024" width="10.5703125" style="751"/>
    <col min="1025" max="1032" width="0" style="751" hidden="1" customWidth="1"/>
    <col min="1033" max="1033" width="3.7109375" style="751" customWidth="1"/>
    <col min="1034" max="1034" width="3.85546875" style="751" customWidth="1"/>
    <col min="1035" max="1035" width="3.7109375" style="751" customWidth="1"/>
    <col min="1036" max="1036" width="12.7109375" style="751" customWidth="1"/>
    <col min="1037" max="1037" width="52.7109375" style="751" customWidth="1"/>
    <col min="1038" max="1041" width="0" style="751" hidden="1" customWidth="1"/>
    <col min="1042" max="1042" width="12.28515625" style="751" customWidth="1"/>
    <col min="1043" max="1043" width="6.42578125" style="751" customWidth="1"/>
    <col min="1044" max="1044" width="12.28515625" style="751" customWidth="1"/>
    <col min="1045" max="1045" width="0" style="751" hidden="1" customWidth="1"/>
    <col min="1046" max="1046" width="3.7109375" style="751" customWidth="1"/>
    <col min="1047" max="1047" width="11.140625" style="751" bestFit="1" customWidth="1"/>
    <col min="1048" max="1049" width="10.5703125" style="751"/>
    <col min="1050" max="1050" width="11.140625" style="751" customWidth="1"/>
    <col min="1051" max="1280" width="10.5703125" style="751"/>
    <col min="1281" max="1288" width="0" style="751" hidden="1" customWidth="1"/>
    <col min="1289" max="1289" width="3.7109375" style="751" customWidth="1"/>
    <col min="1290" max="1290" width="3.85546875" style="751" customWidth="1"/>
    <col min="1291" max="1291" width="3.7109375" style="751" customWidth="1"/>
    <col min="1292" max="1292" width="12.7109375" style="751" customWidth="1"/>
    <col min="1293" max="1293" width="52.7109375" style="751" customWidth="1"/>
    <col min="1294" max="1297" width="0" style="751" hidden="1" customWidth="1"/>
    <col min="1298" max="1298" width="12.28515625" style="751" customWidth="1"/>
    <col min="1299" max="1299" width="6.42578125" style="751" customWidth="1"/>
    <col min="1300" max="1300" width="12.28515625" style="751" customWidth="1"/>
    <col min="1301" max="1301" width="0" style="751" hidden="1" customWidth="1"/>
    <col min="1302" max="1302" width="3.7109375" style="751" customWidth="1"/>
    <col min="1303" max="1303" width="11.140625" style="751" bestFit="1" customWidth="1"/>
    <col min="1304" max="1305" width="10.5703125" style="751"/>
    <col min="1306" max="1306" width="11.140625" style="751" customWidth="1"/>
    <col min="1307" max="1536" width="10.5703125" style="751"/>
    <col min="1537" max="1544" width="0" style="751" hidden="1" customWidth="1"/>
    <col min="1545" max="1545" width="3.7109375" style="751" customWidth="1"/>
    <col min="1546" max="1546" width="3.85546875" style="751" customWidth="1"/>
    <col min="1547" max="1547" width="3.7109375" style="751" customWidth="1"/>
    <col min="1548" max="1548" width="12.7109375" style="751" customWidth="1"/>
    <col min="1549" max="1549" width="52.7109375" style="751" customWidth="1"/>
    <col min="1550" max="1553" width="0" style="751" hidden="1" customWidth="1"/>
    <col min="1554" max="1554" width="12.28515625" style="751" customWidth="1"/>
    <col min="1555" max="1555" width="6.42578125" style="751" customWidth="1"/>
    <col min="1556" max="1556" width="12.28515625" style="751" customWidth="1"/>
    <col min="1557" max="1557" width="0" style="751" hidden="1" customWidth="1"/>
    <col min="1558" max="1558" width="3.7109375" style="751" customWidth="1"/>
    <col min="1559" max="1559" width="11.140625" style="751" bestFit="1" customWidth="1"/>
    <col min="1560" max="1561" width="10.5703125" style="751"/>
    <col min="1562" max="1562" width="11.140625" style="751" customWidth="1"/>
    <col min="1563" max="1792" width="10.5703125" style="751"/>
    <col min="1793" max="1800" width="0" style="751" hidden="1" customWidth="1"/>
    <col min="1801" max="1801" width="3.7109375" style="751" customWidth="1"/>
    <col min="1802" max="1802" width="3.85546875" style="751" customWidth="1"/>
    <col min="1803" max="1803" width="3.7109375" style="751" customWidth="1"/>
    <col min="1804" max="1804" width="12.7109375" style="751" customWidth="1"/>
    <col min="1805" max="1805" width="52.7109375" style="751" customWidth="1"/>
    <col min="1806" max="1809" width="0" style="751" hidden="1" customWidth="1"/>
    <col min="1810" max="1810" width="12.28515625" style="751" customWidth="1"/>
    <col min="1811" max="1811" width="6.42578125" style="751" customWidth="1"/>
    <col min="1812" max="1812" width="12.28515625" style="751" customWidth="1"/>
    <col min="1813" max="1813" width="0" style="751" hidden="1" customWidth="1"/>
    <col min="1814" max="1814" width="3.7109375" style="751" customWidth="1"/>
    <col min="1815" max="1815" width="11.140625" style="751" bestFit="1" customWidth="1"/>
    <col min="1816" max="1817" width="10.5703125" style="751"/>
    <col min="1818" max="1818" width="11.140625" style="751" customWidth="1"/>
    <col min="1819" max="2048" width="10.5703125" style="751"/>
    <col min="2049" max="2056" width="0" style="751" hidden="1" customWidth="1"/>
    <col min="2057" max="2057" width="3.7109375" style="751" customWidth="1"/>
    <col min="2058" max="2058" width="3.85546875" style="751" customWidth="1"/>
    <col min="2059" max="2059" width="3.7109375" style="751" customWidth="1"/>
    <col min="2060" max="2060" width="12.7109375" style="751" customWidth="1"/>
    <col min="2061" max="2061" width="52.7109375" style="751" customWidth="1"/>
    <col min="2062" max="2065" width="0" style="751" hidden="1" customWidth="1"/>
    <col min="2066" max="2066" width="12.28515625" style="751" customWidth="1"/>
    <col min="2067" max="2067" width="6.42578125" style="751" customWidth="1"/>
    <col min="2068" max="2068" width="12.28515625" style="751" customWidth="1"/>
    <col min="2069" max="2069" width="0" style="751" hidden="1" customWidth="1"/>
    <col min="2070" max="2070" width="3.7109375" style="751" customWidth="1"/>
    <col min="2071" max="2071" width="11.140625" style="751" bestFit="1" customWidth="1"/>
    <col min="2072" max="2073" width="10.5703125" style="751"/>
    <col min="2074" max="2074" width="11.140625" style="751" customWidth="1"/>
    <col min="2075" max="2304" width="10.5703125" style="751"/>
    <col min="2305" max="2312" width="0" style="751" hidden="1" customWidth="1"/>
    <col min="2313" max="2313" width="3.7109375" style="751" customWidth="1"/>
    <col min="2314" max="2314" width="3.85546875" style="751" customWidth="1"/>
    <col min="2315" max="2315" width="3.7109375" style="751" customWidth="1"/>
    <col min="2316" max="2316" width="12.7109375" style="751" customWidth="1"/>
    <col min="2317" max="2317" width="52.7109375" style="751" customWidth="1"/>
    <col min="2318" max="2321" width="0" style="751" hidden="1" customWidth="1"/>
    <col min="2322" max="2322" width="12.28515625" style="751" customWidth="1"/>
    <col min="2323" max="2323" width="6.42578125" style="751" customWidth="1"/>
    <col min="2324" max="2324" width="12.28515625" style="751" customWidth="1"/>
    <col min="2325" max="2325" width="0" style="751" hidden="1" customWidth="1"/>
    <col min="2326" max="2326" width="3.7109375" style="751" customWidth="1"/>
    <col min="2327" max="2327" width="11.140625" style="751" bestFit="1" customWidth="1"/>
    <col min="2328" max="2329" width="10.5703125" style="751"/>
    <col min="2330" max="2330" width="11.140625" style="751" customWidth="1"/>
    <col min="2331" max="2560" width="10.5703125" style="751"/>
    <col min="2561" max="2568" width="0" style="751" hidden="1" customWidth="1"/>
    <col min="2569" max="2569" width="3.7109375" style="751" customWidth="1"/>
    <col min="2570" max="2570" width="3.85546875" style="751" customWidth="1"/>
    <col min="2571" max="2571" width="3.7109375" style="751" customWidth="1"/>
    <col min="2572" max="2572" width="12.7109375" style="751" customWidth="1"/>
    <col min="2573" max="2573" width="52.7109375" style="751" customWidth="1"/>
    <col min="2574" max="2577" width="0" style="751" hidden="1" customWidth="1"/>
    <col min="2578" max="2578" width="12.28515625" style="751" customWidth="1"/>
    <col min="2579" max="2579" width="6.42578125" style="751" customWidth="1"/>
    <col min="2580" max="2580" width="12.28515625" style="751" customWidth="1"/>
    <col min="2581" max="2581" width="0" style="751" hidden="1" customWidth="1"/>
    <col min="2582" max="2582" width="3.7109375" style="751" customWidth="1"/>
    <col min="2583" max="2583" width="11.140625" style="751" bestFit="1" customWidth="1"/>
    <col min="2584" max="2585" width="10.5703125" style="751"/>
    <col min="2586" max="2586" width="11.140625" style="751" customWidth="1"/>
    <col min="2587" max="2816" width="10.5703125" style="751"/>
    <col min="2817" max="2824" width="0" style="751" hidden="1" customWidth="1"/>
    <col min="2825" max="2825" width="3.7109375" style="751" customWidth="1"/>
    <col min="2826" max="2826" width="3.85546875" style="751" customWidth="1"/>
    <col min="2827" max="2827" width="3.7109375" style="751" customWidth="1"/>
    <col min="2828" max="2828" width="12.7109375" style="751" customWidth="1"/>
    <col min="2829" max="2829" width="52.7109375" style="751" customWidth="1"/>
    <col min="2830" max="2833" width="0" style="751" hidden="1" customWidth="1"/>
    <col min="2834" max="2834" width="12.28515625" style="751" customWidth="1"/>
    <col min="2835" max="2835" width="6.42578125" style="751" customWidth="1"/>
    <col min="2836" max="2836" width="12.28515625" style="751" customWidth="1"/>
    <col min="2837" max="2837" width="0" style="751" hidden="1" customWidth="1"/>
    <col min="2838" max="2838" width="3.7109375" style="751" customWidth="1"/>
    <col min="2839" max="2839" width="11.140625" style="751" bestFit="1" customWidth="1"/>
    <col min="2840" max="2841" width="10.5703125" style="751"/>
    <col min="2842" max="2842" width="11.140625" style="751" customWidth="1"/>
    <col min="2843" max="3072" width="10.5703125" style="751"/>
    <col min="3073" max="3080" width="0" style="751" hidden="1" customWidth="1"/>
    <col min="3081" max="3081" width="3.7109375" style="751" customWidth="1"/>
    <col min="3082" max="3082" width="3.85546875" style="751" customWidth="1"/>
    <col min="3083" max="3083" width="3.7109375" style="751" customWidth="1"/>
    <col min="3084" max="3084" width="12.7109375" style="751" customWidth="1"/>
    <col min="3085" max="3085" width="52.7109375" style="751" customWidth="1"/>
    <col min="3086" max="3089" width="0" style="751" hidden="1" customWidth="1"/>
    <col min="3090" max="3090" width="12.28515625" style="751" customWidth="1"/>
    <col min="3091" max="3091" width="6.42578125" style="751" customWidth="1"/>
    <col min="3092" max="3092" width="12.28515625" style="751" customWidth="1"/>
    <col min="3093" max="3093" width="0" style="751" hidden="1" customWidth="1"/>
    <col min="3094" max="3094" width="3.7109375" style="751" customWidth="1"/>
    <col min="3095" max="3095" width="11.140625" style="751" bestFit="1" customWidth="1"/>
    <col min="3096" max="3097" width="10.5703125" style="751"/>
    <col min="3098" max="3098" width="11.140625" style="751" customWidth="1"/>
    <col min="3099" max="3328" width="10.5703125" style="751"/>
    <col min="3329" max="3336" width="0" style="751" hidden="1" customWidth="1"/>
    <col min="3337" max="3337" width="3.7109375" style="751" customWidth="1"/>
    <col min="3338" max="3338" width="3.85546875" style="751" customWidth="1"/>
    <col min="3339" max="3339" width="3.7109375" style="751" customWidth="1"/>
    <col min="3340" max="3340" width="12.7109375" style="751" customWidth="1"/>
    <col min="3341" max="3341" width="52.7109375" style="751" customWidth="1"/>
    <col min="3342" max="3345" width="0" style="751" hidden="1" customWidth="1"/>
    <col min="3346" max="3346" width="12.28515625" style="751" customWidth="1"/>
    <col min="3347" max="3347" width="6.42578125" style="751" customWidth="1"/>
    <col min="3348" max="3348" width="12.28515625" style="751" customWidth="1"/>
    <col min="3349" max="3349" width="0" style="751" hidden="1" customWidth="1"/>
    <col min="3350" max="3350" width="3.7109375" style="751" customWidth="1"/>
    <col min="3351" max="3351" width="11.140625" style="751" bestFit="1" customWidth="1"/>
    <col min="3352" max="3353" width="10.5703125" style="751"/>
    <col min="3354" max="3354" width="11.140625" style="751" customWidth="1"/>
    <col min="3355" max="3584" width="10.5703125" style="751"/>
    <col min="3585" max="3592" width="0" style="751" hidden="1" customWidth="1"/>
    <col min="3593" max="3593" width="3.7109375" style="751" customWidth="1"/>
    <col min="3594" max="3594" width="3.85546875" style="751" customWidth="1"/>
    <col min="3595" max="3595" width="3.7109375" style="751" customWidth="1"/>
    <col min="3596" max="3596" width="12.7109375" style="751" customWidth="1"/>
    <col min="3597" max="3597" width="52.7109375" style="751" customWidth="1"/>
    <col min="3598" max="3601" width="0" style="751" hidden="1" customWidth="1"/>
    <col min="3602" max="3602" width="12.28515625" style="751" customWidth="1"/>
    <col min="3603" max="3603" width="6.42578125" style="751" customWidth="1"/>
    <col min="3604" max="3604" width="12.28515625" style="751" customWidth="1"/>
    <col min="3605" max="3605" width="0" style="751" hidden="1" customWidth="1"/>
    <col min="3606" max="3606" width="3.7109375" style="751" customWidth="1"/>
    <col min="3607" max="3607" width="11.140625" style="751" bestFit="1" customWidth="1"/>
    <col min="3608" max="3609" width="10.5703125" style="751"/>
    <col min="3610" max="3610" width="11.140625" style="751" customWidth="1"/>
    <col min="3611" max="3840" width="10.5703125" style="751"/>
    <col min="3841" max="3848" width="0" style="751" hidden="1" customWidth="1"/>
    <col min="3849" max="3849" width="3.7109375" style="751" customWidth="1"/>
    <col min="3850" max="3850" width="3.85546875" style="751" customWidth="1"/>
    <col min="3851" max="3851" width="3.7109375" style="751" customWidth="1"/>
    <col min="3852" max="3852" width="12.7109375" style="751" customWidth="1"/>
    <col min="3853" max="3853" width="52.7109375" style="751" customWidth="1"/>
    <col min="3854" max="3857" width="0" style="751" hidden="1" customWidth="1"/>
    <col min="3858" max="3858" width="12.28515625" style="751" customWidth="1"/>
    <col min="3859" max="3859" width="6.42578125" style="751" customWidth="1"/>
    <col min="3860" max="3860" width="12.28515625" style="751" customWidth="1"/>
    <col min="3861" max="3861" width="0" style="751" hidden="1" customWidth="1"/>
    <col min="3862" max="3862" width="3.7109375" style="751" customWidth="1"/>
    <col min="3863" max="3863" width="11.140625" style="751" bestFit="1" customWidth="1"/>
    <col min="3864" max="3865" width="10.5703125" style="751"/>
    <col min="3866" max="3866" width="11.140625" style="751" customWidth="1"/>
    <col min="3867" max="4096" width="10.5703125" style="751"/>
    <col min="4097" max="4104" width="0" style="751" hidden="1" customWidth="1"/>
    <col min="4105" max="4105" width="3.7109375" style="751" customWidth="1"/>
    <col min="4106" max="4106" width="3.85546875" style="751" customWidth="1"/>
    <col min="4107" max="4107" width="3.7109375" style="751" customWidth="1"/>
    <col min="4108" max="4108" width="12.7109375" style="751" customWidth="1"/>
    <col min="4109" max="4109" width="52.7109375" style="751" customWidth="1"/>
    <col min="4110" max="4113" width="0" style="751" hidden="1" customWidth="1"/>
    <col min="4114" max="4114" width="12.28515625" style="751" customWidth="1"/>
    <col min="4115" max="4115" width="6.42578125" style="751" customWidth="1"/>
    <col min="4116" max="4116" width="12.28515625" style="751" customWidth="1"/>
    <col min="4117" max="4117" width="0" style="751" hidden="1" customWidth="1"/>
    <col min="4118" max="4118" width="3.7109375" style="751" customWidth="1"/>
    <col min="4119" max="4119" width="11.140625" style="751" bestFit="1" customWidth="1"/>
    <col min="4120" max="4121" width="10.5703125" style="751"/>
    <col min="4122" max="4122" width="11.140625" style="751" customWidth="1"/>
    <col min="4123" max="4352" width="10.5703125" style="751"/>
    <col min="4353" max="4360" width="0" style="751" hidden="1" customWidth="1"/>
    <col min="4361" max="4361" width="3.7109375" style="751" customWidth="1"/>
    <col min="4362" max="4362" width="3.85546875" style="751" customWidth="1"/>
    <col min="4363" max="4363" width="3.7109375" style="751" customWidth="1"/>
    <col min="4364" max="4364" width="12.7109375" style="751" customWidth="1"/>
    <col min="4365" max="4365" width="52.7109375" style="751" customWidth="1"/>
    <col min="4366" max="4369" width="0" style="751" hidden="1" customWidth="1"/>
    <col min="4370" max="4370" width="12.28515625" style="751" customWidth="1"/>
    <col min="4371" max="4371" width="6.42578125" style="751" customWidth="1"/>
    <col min="4372" max="4372" width="12.28515625" style="751" customWidth="1"/>
    <col min="4373" max="4373" width="0" style="751" hidden="1" customWidth="1"/>
    <col min="4374" max="4374" width="3.7109375" style="751" customWidth="1"/>
    <col min="4375" max="4375" width="11.140625" style="751" bestFit="1" customWidth="1"/>
    <col min="4376" max="4377" width="10.5703125" style="751"/>
    <col min="4378" max="4378" width="11.140625" style="751" customWidth="1"/>
    <col min="4379" max="4608" width="10.5703125" style="751"/>
    <col min="4609" max="4616" width="0" style="751" hidden="1" customWidth="1"/>
    <col min="4617" max="4617" width="3.7109375" style="751" customWidth="1"/>
    <col min="4618" max="4618" width="3.85546875" style="751" customWidth="1"/>
    <col min="4619" max="4619" width="3.7109375" style="751" customWidth="1"/>
    <col min="4620" max="4620" width="12.7109375" style="751" customWidth="1"/>
    <col min="4621" max="4621" width="52.7109375" style="751" customWidth="1"/>
    <col min="4622" max="4625" width="0" style="751" hidden="1" customWidth="1"/>
    <col min="4626" max="4626" width="12.28515625" style="751" customWidth="1"/>
    <col min="4627" max="4627" width="6.42578125" style="751" customWidth="1"/>
    <col min="4628" max="4628" width="12.28515625" style="751" customWidth="1"/>
    <col min="4629" max="4629" width="0" style="751" hidden="1" customWidth="1"/>
    <col min="4630" max="4630" width="3.7109375" style="751" customWidth="1"/>
    <col min="4631" max="4631" width="11.140625" style="751" bestFit="1" customWidth="1"/>
    <col min="4632" max="4633" width="10.5703125" style="751"/>
    <col min="4634" max="4634" width="11.140625" style="751" customWidth="1"/>
    <col min="4635" max="4864" width="10.5703125" style="751"/>
    <col min="4865" max="4872" width="0" style="751" hidden="1" customWidth="1"/>
    <col min="4873" max="4873" width="3.7109375" style="751" customWidth="1"/>
    <col min="4874" max="4874" width="3.85546875" style="751" customWidth="1"/>
    <col min="4875" max="4875" width="3.7109375" style="751" customWidth="1"/>
    <col min="4876" max="4876" width="12.7109375" style="751" customWidth="1"/>
    <col min="4877" max="4877" width="52.7109375" style="751" customWidth="1"/>
    <col min="4878" max="4881" width="0" style="751" hidden="1" customWidth="1"/>
    <col min="4882" max="4882" width="12.28515625" style="751" customWidth="1"/>
    <col min="4883" max="4883" width="6.42578125" style="751" customWidth="1"/>
    <col min="4884" max="4884" width="12.28515625" style="751" customWidth="1"/>
    <col min="4885" max="4885" width="0" style="751" hidden="1" customWidth="1"/>
    <col min="4886" max="4886" width="3.7109375" style="751" customWidth="1"/>
    <col min="4887" max="4887" width="11.140625" style="751" bestFit="1" customWidth="1"/>
    <col min="4888" max="4889" width="10.5703125" style="751"/>
    <col min="4890" max="4890" width="11.140625" style="751" customWidth="1"/>
    <col min="4891" max="5120" width="10.5703125" style="751"/>
    <col min="5121" max="5128" width="0" style="751" hidden="1" customWidth="1"/>
    <col min="5129" max="5129" width="3.7109375" style="751" customWidth="1"/>
    <col min="5130" max="5130" width="3.85546875" style="751" customWidth="1"/>
    <col min="5131" max="5131" width="3.7109375" style="751" customWidth="1"/>
    <col min="5132" max="5132" width="12.7109375" style="751" customWidth="1"/>
    <col min="5133" max="5133" width="52.7109375" style="751" customWidth="1"/>
    <col min="5134" max="5137" width="0" style="751" hidden="1" customWidth="1"/>
    <col min="5138" max="5138" width="12.28515625" style="751" customWidth="1"/>
    <col min="5139" max="5139" width="6.42578125" style="751" customWidth="1"/>
    <col min="5140" max="5140" width="12.28515625" style="751" customWidth="1"/>
    <col min="5141" max="5141" width="0" style="751" hidden="1" customWidth="1"/>
    <col min="5142" max="5142" width="3.7109375" style="751" customWidth="1"/>
    <col min="5143" max="5143" width="11.140625" style="751" bestFit="1" customWidth="1"/>
    <col min="5144" max="5145" width="10.5703125" style="751"/>
    <col min="5146" max="5146" width="11.140625" style="751" customWidth="1"/>
    <col min="5147" max="5376" width="10.5703125" style="751"/>
    <col min="5377" max="5384" width="0" style="751" hidden="1" customWidth="1"/>
    <col min="5385" max="5385" width="3.7109375" style="751" customWidth="1"/>
    <col min="5386" max="5386" width="3.85546875" style="751" customWidth="1"/>
    <col min="5387" max="5387" width="3.7109375" style="751" customWidth="1"/>
    <col min="5388" max="5388" width="12.7109375" style="751" customWidth="1"/>
    <col min="5389" max="5389" width="52.7109375" style="751" customWidth="1"/>
    <col min="5390" max="5393" width="0" style="751" hidden="1" customWidth="1"/>
    <col min="5394" max="5394" width="12.28515625" style="751" customWidth="1"/>
    <col min="5395" max="5395" width="6.42578125" style="751" customWidth="1"/>
    <col min="5396" max="5396" width="12.28515625" style="751" customWidth="1"/>
    <col min="5397" max="5397" width="0" style="751" hidden="1" customWidth="1"/>
    <col min="5398" max="5398" width="3.7109375" style="751" customWidth="1"/>
    <col min="5399" max="5399" width="11.140625" style="751" bestFit="1" customWidth="1"/>
    <col min="5400" max="5401" width="10.5703125" style="751"/>
    <col min="5402" max="5402" width="11.140625" style="751" customWidth="1"/>
    <col min="5403" max="5632" width="10.5703125" style="751"/>
    <col min="5633" max="5640" width="0" style="751" hidden="1" customWidth="1"/>
    <col min="5641" max="5641" width="3.7109375" style="751" customWidth="1"/>
    <col min="5642" max="5642" width="3.85546875" style="751" customWidth="1"/>
    <col min="5643" max="5643" width="3.7109375" style="751" customWidth="1"/>
    <col min="5644" max="5644" width="12.7109375" style="751" customWidth="1"/>
    <col min="5645" max="5645" width="52.7109375" style="751" customWidth="1"/>
    <col min="5646" max="5649" width="0" style="751" hidden="1" customWidth="1"/>
    <col min="5650" max="5650" width="12.28515625" style="751" customWidth="1"/>
    <col min="5651" max="5651" width="6.42578125" style="751" customWidth="1"/>
    <col min="5652" max="5652" width="12.28515625" style="751" customWidth="1"/>
    <col min="5653" max="5653" width="0" style="751" hidden="1" customWidth="1"/>
    <col min="5654" max="5654" width="3.7109375" style="751" customWidth="1"/>
    <col min="5655" max="5655" width="11.140625" style="751" bestFit="1" customWidth="1"/>
    <col min="5656" max="5657" width="10.5703125" style="751"/>
    <col min="5658" max="5658" width="11.140625" style="751" customWidth="1"/>
    <col min="5659" max="5888" width="10.5703125" style="751"/>
    <col min="5889" max="5896" width="0" style="751" hidden="1" customWidth="1"/>
    <col min="5897" max="5897" width="3.7109375" style="751" customWidth="1"/>
    <col min="5898" max="5898" width="3.85546875" style="751" customWidth="1"/>
    <col min="5899" max="5899" width="3.7109375" style="751" customWidth="1"/>
    <col min="5900" max="5900" width="12.7109375" style="751" customWidth="1"/>
    <col min="5901" max="5901" width="52.7109375" style="751" customWidth="1"/>
    <col min="5902" max="5905" width="0" style="751" hidden="1" customWidth="1"/>
    <col min="5906" max="5906" width="12.28515625" style="751" customWidth="1"/>
    <col min="5907" max="5907" width="6.42578125" style="751" customWidth="1"/>
    <col min="5908" max="5908" width="12.28515625" style="751" customWidth="1"/>
    <col min="5909" max="5909" width="0" style="751" hidden="1" customWidth="1"/>
    <col min="5910" max="5910" width="3.7109375" style="751" customWidth="1"/>
    <col min="5911" max="5911" width="11.140625" style="751" bestFit="1" customWidth="1"/>
    <col min="5912" max="5913" width="10.5703125" style="751"/>
    <col min="5914" max="5914" width="11.140625" style="751" customWidth="1"/>
    <col min="5915" max="6144" width="10.5703125" style="751"/>
    <col min="6145" max="6152" width="0" style="751" hidden="1" customWidth="1"/>
    <col min="6153" max="6153" width="3.7109375" style="751" customWidth="1"/>
    <col min="6154" max="6154" width="3.85546875" style="751" customWidth="1"/>
    <col min="6155" max="6155" width="3.7109375" style="751" customWidth="1"/>
    <col min="6156" max="6156" width="12.7109375" style="751" customWidth="1"/>
    <col min="6157" max="6157" width="52.7109375" style="751" customWidth="1"/>
    <col min="6158" max="6161" width="0" style="751" hidden="1" customWidth="1"/>
    <col min="6162" max="6162" width="12.28515625" style="751" customWidth="1"/>
    <col min="6163" max="6163" width="6.42578125" style="751" customWidth="1"/>
    <col min="6164" max="6164" width="12.28515625" style="751" customWidth="1"/>
    <col min="6165" max="6165" width="0" style="751" hidden="1" customWidth="1"/>
    <col min="6166" max="6166" width="3.7109375" style="751" customWidth="1"/>
    <col min="6167" max="6167" width="11.140625" style="751" bestFit="1" customWidth="1"/>
    <col min="6168" max="6169" width="10.5703125" style="751"/>
    <col min="6170" max="6170" width="11.140625" style="751" customWidth="1"/>
    <col min="6171" max="6400" width="10.5703125" style="751"/>
    <col min="6401" max="6408" width="0" style="751" hidden="1" customWidth="1"/>
    <col min="6409" max="6409" width="3.7109375" style="751" customWidth="1"/>
    <col min="6410" max="6410" width="3.85546875" style="751" customWidth="1"/>
    <col min="6411" max="6411" width="3.7109375" style="751" customWidth="1"/>
    <col min="6412" max="6412" width="12.7109375" style="751" customWidth="1"/>
    <col min="6413" max="6413" width="52.7109375" style="751" customWidth="1"/>
    <col min="6414" max="6417" width="0" style="751" hidden="1" customWidth="1"/>
    <col min="6418" max="6418" width="12.28515625" style="751" customWidth="1"/>
    <col min="6419" max="6419" width="6.42578125" style="751" customWidth="1"/>
    <col min="6420" max="6420" width="12.28515625" style="751" customWidth="1"/>
    <col min="6421" max="6421" width="0" style="751" hidden="1" customWidth="1"/>
    <col min="6422" max="6422" width="3.7109375" style="751" customWidth="1"/>
    <col min="6423" max="6423" width="11.140625" style="751" bestFit="1" customWidth="1"/>
    <col min="6424" max="6425" width="10.5703125" style="751"/>
    <col min="6426" max="6426" width="11.140625" style="751" customWidth="1"/>
    <col min="6427" max="6656" width="10.5703125" style="751"/>
    <col min="6657" max="6664" width="0" style="751" hidden="1" customWidth="1"/>
    <col min="6665" max="6665" width="3.7109375" style="751" customWidth="1"/>
    <col min="6666" max="6666" width="3.85546875" style="751" customWidth="1"/>
    <col min="6667" max="6667" width="3.7109375" style="751" customWidth="1"/>
    <col min="6668" max="6668" width="12.7109375" style="751" customWidth="1"/>
    <col min="6669" max="6669" width="52.7109375" style="751" customWidth="1"/>
    <col min="6670" max="6673" width="0" style="751" hidden="1" customWidth="1"/>
    <col min="6674" max="6674" width="12.28515625" style="751" customWidth="1"/>
    <col min="6675" max="6675" width="6.42578125" style="751" customWidth="1"/>
    <col min="6676" max="6676" width="12.28515625" style="751" customWidth="1"/>
    <col min="6677" max="6677" width="0" style="751" hidden="1" customWidth="1"/>
    <col min="6678" max="6678" width="3.7109375" style="751" customWidth="1"/>
    <col min="6679" max="6679" width="11.140625" style="751" bestFit="1" customWidth="1"/>
    <col min="6680" max="6681" width="10.5703125" style="751"/>
    <col min="6682" max="6682" width="11.140625" style="751" customWidth="1"/>
    <col min="6683" max="6912" width="10.5703125" style="751"/>
    <col min="6913" max="6920" width="0" style="751" hidden="1" customWidth="1"/>
    <col min="6921" max="6921" width="3.7109375" style="751" customWidth="1"/>
    <col min="6922" max="6922" width="3.85546875" style="751" customWidth="1"/>
    <col min="6923" max="6923" width="3.7109375" style="751" customWidth="1"/>
    <col min="6924" max="6924" width="12.7109375" style="751" customWidth="1"/>
    <col min="6925" max="6925" width="52.7109375" style="751" customWidth="1"/>
    <col min="6926" max="6929" width="0" style="751" hidden="1" customWidth="1"/>
    <col min="6930" max="6930" width="12.28515625" style="751" customWidth="1"/>
    <col min="6931" max="6931" width="6.42578125" style="751" customWidth="1"/>
    <col min="6932" max="6932" width="12.28515625" style="751" customWidth="1"/>
    <col min="6933" max="6933" width="0" style="751" hidden="1" customWidth="1"/>
    <col min="6934" max="6934" width="3.7109375" style="751" customWidth="1"/>
    <col min="6935" max="6935" width="11.140625" style="751" bestFit="1" customWidth="1"/>
    <col min="6936" max="6937" width="10.5703125" style="751"/>
    <col min="6938" max="6938" width="11.140625" style="751" customWidth="1"/>
    <col min="6939" max="7168" width="10.5703125" style="751"/>
    <col min="7169" max="7176" width="0" style="751" hidden="1" customWidth="1"/>
    <col min="7177" max="7177" width="3.7109375" style="751" customWidth="1"/>
    <col min="7178" max="7178" width="3.85546875" style="751" customWidth="1"/>
    <col min="7179" max="7179" width="3.7109375" style="751" customWidth="1"/>
    <col min="7180" max="7180" width="12.7109375" style="751" customWidth="1"/>
    <col min="7181" max="7181" width="52.7109375" style="751" customWidth="1"/>
    <col min="7182" max="7185" width="0" style="751" hidden="1" customWidth="1"/>
    <col min="7186" max="7186" width="12.28515625" style="751" customWidth="1"/>
    <col min="7187" max="7187" width="6.42578125" style="751" customWidth="1"/>
    <col min="7188" max="7188" width="12.28515625" style="751" customWidth="1"/>
    <col min="7189" max="7189" width="0" style="751" hidden="1" customWidth="1"/>
    <col min="7190" max="7190" width="3.7109375" style="751" customWidth="1"/>
    <col min="7191" max="7191" width="11.140625" style="751" bestFit="1" customWidth="1"/>
    <col min="7192" max="7193" width="10.5703125" style="751"/>
    <col min="7194" max="7194" width="11.140625" style="751" customWidth="1"/>
    <col min="7195" max="7424" width="10.5703125" style="751"/>
    <col min="7425" max="7432" width="0" style="751" hidden="1" customWidth="1"/>
    <col min="7433" max="7433" width="3.7109375" style="751" customWidth="1"/>
    <col min="7434" max="7434" width="3.85546875" style="751" customWidth="1"/>
    <col min="7435" max="7435" width="3.7109375" style="751" customWidth="1"/>
    <col min="7436" max="7436" width="12.7109375" style="751" customWidth="1"/>
    <col min="7437" max="7437" width="52.7109375" style="751" customWidth="1"/>
    <col min="7438" max="7441" width="0" style="751" hidden="1" customWidth="1"/>
    <col min="7442" max="7442" width="12.28515625" style="751" customWidth="1"/>
    <col min="7443" max="7443" width="6.42578125" style="751" customWidth="1"/>
    <col min="7444" max="7444" width="12.28515625" style="751" customWidth="1"/>
    <col min="7445" max="7445" width="0" style="751" hidden="1" customWidth="1"/>
    <col min="7446" max="7446" width="3.7109375" style="751" customWidth="1"/>
    <col min="7447" max="7447" width="11.140625" style="751" bestFit="1" customWidth="1"/>
    <col min="7448" max="7449" width="10.5703125" style="751"/>
    <col min="7450" max="7450" width="11.140625" style="751" customWidth="1"/>
    <col min="7451" max="7680" width="10.5703125" style="751"/>
    <col min="7681" max="7688" width="0" style="751" hidden="1" customWidth="1"/>
    <col min="7689" max="7689" width="3.7109375" style="751" customWidth="1"/>
    <col min="7690" max="7690" width="3.85546875" style="751" customWidth="1"/>
    <col min="7691" max="7691" width="3.7109375" style="751" customWidth="1"/>
    <col min="7692" max="7692" width="12.7109375" style="751" customWidth="1"/>
    <col min="7693" max="7693" width="52.7109375" style="751" customWidth="1"/>
    <col min="7694" max="7697" width="0" style="751" hidden="1" customWidth="1"/>
    <col min="7698" max="7698" width="12.28515625" style="751" customWidth="1"/>
    <col min="7699" max="7699" width="6.42578125" style="751" customWidth="1"/>
    <col min="7700" max="7700" width="12.28515625" style="751" customWidth="1"/>
    <col min="7701" max="7701" width="0" style="751" hidden="1" customWidth="1"/>
    <col min="7702" max="7702" width="3.7109375" style="751" customWidth="1"/>
    <col min="7703" max="7703" width="11.140625" style="751" bestFit="1" customWidth="1"/>
    <col min="7704" max="7705" width="10.5703125" style="751"/>
    <col min="7706" max="7706" width="11.140625" style="751" customWidth="1"/>
    <col min="7707" max="7936" width="10.5703125" style="751"/>
    <col min="7937" max="7944" width="0" style="751" hidden="1" customWidth="1"/>
    <col min="7945" max="7945" width="3.7109375" style="751" customWidth="1"/>
    <col min="7946" max="7946" width="3.85546875" style="751" customWidth="1"/>
    <col min="7947" max="7947" width="3.7109375" style="751" customWidth="1"/>
    <col min="7948" max="7948" width="12.7109375" style="751" customWidth="1"/>
    <col min="7949" max="7949" width="52.7109375" style="751" customWidth="1"/>
    <col min="7950" max="7953" width="0" style="751" hidden="1" customWidth="1"/>
    <col min="7954" max="7954" width="12.28515625" style="751" customWidth="1"/>
    <col min="7955" max="7955" width="6.42578125" style="751" customWidth="1"/>
    <col min="7956" max="7956" width="12.28515625" style="751" customWidth="1"/>
    <col min="7957" max="7957" width="0" style="751" hidden="1" customWidth="1"/>
    <col min="7958" max="7958" width="3.7109375" style="751" customWidth="1"/>
    <col min="7959" max="7959" width="11.140625" style="751" bestFit="1" customWidth="1"/>
    <col min="7960" max="7961" width="10.5703125" style="751"/>
    <col min="7962" max="7962" width="11.140625" style="751" customWidth="1"/>
    <col min="7963" max="8192" width="10.5703125" style="751"/>
    <col min="8193" max="8200" width="0" style="751" hidden="1" customWidth="1"/>
    <col min="8201" max="8201" width="3.7109375" style="751" customWidth="1"/>
    <col min="8202" max="8202" width="3.85546875" style="751" customWidth="1"/>
    <col min="8203" max="8203" width="3.7109375" style="751" customWidth="1"/>
    <col min="8204" max="8204" width="12.7109375" style="751" customWidth="1"/>
    <col min="8205" max="8205" width="52.7109375" style="751" customWidth="1"/>
    <col min="8206" max="8209" width="0" style="751" hidden="1" customWidth="1"/>
    <col min="8210" max="8210" width="12.28515625" style="751" customWidth="1"/>
    <col min="8211" max="8211" width="6.42578125" style="751" customWidth="1"/>
    <col min="8212" max="8212" width="12.28515625" style="751" customWidth="1"/>
    <col min="8213" max="8213" width="0" style="751" hidden="1" customWidth="1"/>
    <col min="8214" max="8214" width="3.7109375" style="751" customWidth="1"/>
    <col min="8215" max="8215" width="11.140625" style="751" bestFit="1" customWidth="1"/>
    <col min="8216" max="8217" width="10.5703125" style="751"/>
    <col min="8218" max="8218" width="11.140625" style="751" customWidth="1"/>
    <col min="8219" max="8448" width="10.5703125" style="751"/>
    <col min="8449" max="8456" width="0" style="751" hidden="1" customWidth="1"/>
    <col min="8457" max="8457" width="3.7109375" style="751" customWidth="1"/>
    <col min="8458" max="8458" width="3.85546875" style="751" customWidth="1"/>
    <col min="8459" max="8459" width="3.7109375" style="751" customWidth="1"/>
    <col min="8460" max="8460" width="12.7109375" style="751" customWidth="1"/>
    <col min="8461" max="8461" width="52.7109375" style="751" customWidth="1"/>
    <col min="8462" max="8465" width="0" style="751" hidden="1" customWidth="1"/>
    <col min="8466" max="8466" width="12.28515625" style="751" customWidth="1"/>
    <col min="8467" max="8467" width="6.42578125" style="751" customWidth="1"/>
    <col min="8468" max="8468" width="12.28515625" style="751" customWidth="1"/>
    <col min="8469" max="8469" width="0" style="751" hidden="1" customWidth="1"/>
    <col min="8470" max="8470" width="3.7109375" style="751" customWidth="1"/>
    <col min="8471" max="8471" width="11.140625" style="751" bestFit="1" customWidth="1"/>
    <col min="8472" max="8473" width="10.5703125" style="751"/>
    <col min="8474" max="8474" width="11.140625" style="751" customWidth="1"/>
    <col min="8475" max="8704" width="10.5703125" style="751"/>
    <col min="8705" max="8712" width="0" style="751" hidden="1" customWidth="1"/>
    <col min="8713" max="8713" width="3.7109375" style="751" customWidth="1"/>
    <col min="8714" max="8714" width="3.85546875" style="751" customWidth="1"/>
    <col min="8715" max="8715" width="3.7109375" style="751" customWidth="1"/>
    <col min="8716" max="8716" width="12.7109375" style="751" customWidth="1"/>
    <col min="8717" max="8717" width="52.7109375" style="751" customWidth="1"/>
    <col min="8718" max="8721" width="0" style="751" hidden="1" customWidth="1"/>
    <col min="8722" max="8722" width="12.28515625" style="751" customWidth="1"/>
    <col min="8723" max="8723" width="6.42578125" style="751" customWidth="1"/>
    <col min="8724" max="8724" width="12.28515625" style="751" customWidth="1"/>
    <col min="8725" max="8725" width="0" style="751" hidden="1" customWidth="1"/>
    <col min="8726" max="8726" width="3.7109375" style="751" customWidth="1"/>
    <col min="8727" max="8727" width="11.140625" style="751" bestFit="1" customWidth="1"/>
    <col min="8728" max="8729" width="10.5703125" style="751"/>
    <col min="8730" max="8730" width="11.140625" style="751" customWidth="1"/>
    <col min="8731" max="8960" width="10.5703125" style="751"/>
    <col min="8961" max="8968" width="0" style="751" hidden="1" customWidth="1"/>
    <col min="8969" max="8969" width="3.7109375" style="751" customWidth="1"/>
    <col min="8970" max="8970" width="3.85546875" style="751" customWidth="1"/>
    <col min="8971" max="8971" width="3.7109375" style="751" customWidth="1"/>
    <col min="8972" max="8972" width="12.7109375" style="751" customWidth="1"/>
    <col min="8973" max="8973" width="52.7109375" style="751" customWidth="1"/>
    <col min="8974" max="8977" width="0" style="751" hidden="1" customWidth="1"/>
    <col min="8978" max="8978" width="12.28515625" style="751" customWidth="1"/>
    <col min="8979" max="8979" width="6.42578125" style="751" customWidth="1"/>
    <col min="8980" max="8980" width="12.28515625" style="751" customWidth="1"/>
    <col min="8981" max="8981" width="0" style="751" hidden="1" customWidth="1"/>
    <col min="8982" max="8982" width="3.7109375" style="751" customWidth="1"/>
    <col min="8983" max="8983" width="11.140625" style="751" bestFit="1" customWidth="1"/>
    <col min="8984" max="8985" width="10.5703125" style="751"/>
    <col min="8986" max="8986" width="11.140625" style="751" customWidth="1"/>
    <col min="8987" max="9216" width="10.5703125" style="751"/>
    <col min="9217" max="9224" width="0" style="751" hidden="1" customWidth="1"/>
    <col min="9225" max="9225" width="3.7109375" style="751" customWidth="1"/>
    <col min="9226" max="9226" width="3.85546875" style="751" customWidth="1"/>
    <col min="9227" max="9227" width="3.7109375" style="751" customWidth="1"/>
    <col min="9228" max="9228" width="12.7109375" style="751" customWidth="1"/>
    <col min="9229" max="9229" width="52.7109375" style="751" customWidth="1"/>
    <col min="9230" max="9233" width="0" style="751" hidden="1" customWidth="1"/>
    <col min="9234" max="9234" width="12.28515625" style="751" customWidth="1"/>
    <col min="9235" max="9235" width="6.42578125" style="751" customWidth="1"/>
    <col min="9236" max="9236" width="12.28515625" style="751" customWidth="1"/>
    <col min="9237" max="9237" width="0" style="751" hidden="1" customWidth="1"/>
    <col min="9238" max="9238" width="3.7109375" style="751" customWidth="1"/>
    <col min="9239" max="9239" width="11.140625" style="751" bestFit="1" customWidth="1"/>
    <col min="9240" max="9241" width="10.5703125" style="751"/>
    <col min="9242" max="9242" width="11.140625" style="751" customWidth="1"/>
    <col min="9243" max="9472" width="10.5703125" style="751"/>
    <col min="9473" max="9480" width="0" style="751" hidden="1" customWidth="1"/>
    <col min="9481" max="9481" width="3.7109375" style="751" customWidth="1"/>
    <col min="9482" max="9482" width="3.85546875" style="751" customWidth="1"/>
    <col min="9483" max="9483" width="3.7109375" style="751" customWidth="1"/>
    <col min="9484" max="9484" width="12.7109375" style="751" customWidth="1"/>
    <col min="9485" max="9485" width="52.7109375" style="751" customWidth="1"/>
    <col min="9486" max="9489" width="0" style="751" hidden="1" customWidth="1"/>
    <col min="9490" max="9490" width="12.28515625" style="751" customWidth="1"/>
    <col min="9491" max="9491" width="6.42578125" style="751" customWidth="1"/>
    <col min="9492" max="9492" width="12.28515625" style="751" customWidth="1"/>
    <col min="9493" max="9493" width="0" style="751" hidden="1" customWidth="1"/>
    <col min="9494" max="9494" width="3.7109375" style="751" customWidth="1"/>
    <col min="9495" max="9495" width="11.140625" style="751" bestFit="1" customWidth="1"/>
    <col min="9496" max="9497" width="10.5703125" style="751"/>
    <col min="9498" max="9498" width="11.140625" style="751" customWidth="1"/>
    <col min="9499" max="9728" width="10.5703125" style="751"/>
    <col min="9729" max="9736" width="0" style="751" hidden="1" customWidth="1"/>
    <col min="9737" max="9737" width="3.7109375" style="751" customWidth="1"/>
    <col min="9738" max="9738" width="3.85546875" style="751" customWidth="1"/>
    <col min="9739" max="9739" width="3.7109375" style="751" customWidth="1"/>
    <col min="9740" max="9740" width="12.7109375" style="751" customWidth="1"/>
    <col min="9741" max="9741" width="52.7109375" style="751" customWidth="1"/>
    <col min="9742" max="9745" width="0" style="751" hidden="1" customWidth="1"/>
    <col min="9746" max="9746" width="12.28515625" style="751" customWidth="1"/>
    <col min="9747" max="9747" width="6.42578125" style="751" customWidth="1"/>
    <col min="9748" max="9748" width="12.28515625" style="751" customWidth="1"/>
    <col min="9749" max="9749" width="0" style="751" hidden="1" customWidth="1"/>
    <col min="9750" max="9750" width="3.7109375" style="751" customWidth="1"/>
    <col min="9751" max="9751" width="11.140625" style="751" bestFit="1" customWidth="1"/>
    <col min="9752" max="9753" width="10.5703125" style="751"/>
    <col min="9754" max="9754" width="11.140625" style="751" customWidth="1"/>
    <col min="9755" max="9984" width="10.5703125" style="751"/>
    <col min="9985" max="9992" width="0" style="751" hidden="1" customWidth="1"/>
    <col min="9993" max="9993" width="3.7109375" style="751" customWidth="1"/>
    <col min="9994" max="9994" width="3.85546875" style="751" customWidth="1"/>
    <col min="9995" max="9995" width="3.7109375" style="751" customWidth="1"/>
    <col min="9996" max="9996" width="12.7109375" style="751" customWidth="1"/>
    <col min="9997" max="9997" width="52.7109375" style="751" customWidth="1"/>
    <col min="9998" max="10001" width="0" style="751" hidden="1" customWidth="1"/>
    <col min="10002" max="10002" width="12.28515625" style="751" customWidth="1"/>
    <col min="10003" max="10003" width="6.42578125" style="751" customWidth="1"/>
    <col min="10004" max="10004" width="12.28515625" style="751" customWidth="1"/>
    <col min="10005" max="10005" width="0" style="751" hidden="1" customWidth="1"/>
    <col min="10006" max="10006" width="3.7109375" style="751" customWidth="1"/>
    <col min="10007" max="10007" width="11.140625" style="751" bestFit="1" customWidth="1"/>
    <col min="10008" max="10009" width="10.5703125" style="751"/>
    <col min="10010" max="10010" width="11.140625" style="751" customWidth="1"/>
    <col min="10011" max="10240" width="10.5703125" style="751"/>
    <col min="10241" max="10248" width="0" style="751" hidden="1" customWidth="1"/>
    <col min="10249" max="10249" width="3.7109375" style="751" customWidth="1"/>
    <col min="10250" max="10250" width="3.85546875" style="751" customWidth="1"/>
    <col min="10251" max="10251" width="3.7109375" style="751" customWidth="1"/>
    <col min="10252" max="10252" width="12.7109375" style="751" customWidth="1"/>
    <col min="10253" max="10253" width="52.7109375" style="751" customWidth="1"/>
    <col min="10254" max="10257" width="0" style="751" hidden="1" customWidth="1"/>
    <col min="10258" max="10258" width="12.28515625" style="751" customWidth="1"/>
    <col min="10259" max="10259" width="6.42578125" style="751" customWidth="1"/>
    <col min="10260" max="10260" width="12.28515625" style="751" customWidth="1"/>
    <col min="10261" max="10261" width="0" style="751" hidden="1" customWidth="1"/>
    <col min="10262" max="10262" width="3.7109375" style="751" customWidth="1"/>
    <col min="10263" max="10263" width="11.140625" style="751" bestFit="1" customWidth="1"/>
    <col min="10264" max="10265" width="10.5703125" style="751"/>
    <col min="10266" max="10266" width="11.140625" style="751" customWidth="1"/>
    <col min="10267" max="10496" width="10.5703125" style="751"/>
    <col min="10497" max="10504" width="0" style="751" hidden="1" customWidth="1"/>
    <col min="10505" max="10505" width="3.7109375" style="751" customWidth="1"/>
    <col min="10506" max="10506" width="3.85546875" style="751" customWidth="1"/>
    <col min="10507" max="10507" width="3.7109375" style="751" customWidth="1"/>
    <col min="10508" max="10508" width="12.7109375" style="751" customWidth="1"/>
    <col min="10509" max="10509" width="52.7109375" style="751" customWidth="1"/>
    <col min="10510" max="10513" width="0" style="751" hidden="1" customWidth="1"/>
    <col min="10514" max="10514" width="12.28515625" style="751" customWidth="1"/>
    <col min="10515" max="10515" width="6.42578125" style="751" customWidth="1"/>
    <col min="10516" max="10516" width="12.28515625" style="751" customWidth="1"/>
    <col min="10517" max="10517" width="0" style="751" hidden="1" customWidth="1"/>
    <col min="10518" max="10518" width="3.7109375" style="751" customWidth="1"/>
    <col min="10519" max="10519" width="11.140625" style="751" bestFit="1" customWidth="1"/>
    <col min="10520" max="10521" width="10.5703125" style="751"/>
    <col min="10522" max="10522" width="11.140625" style="751" customWidth="1"/>
    <col min="10523" max="10752" width="10.5703125" style="751"/>
    <col min="10753" max="10760" width="0" style="751" hidden="1" customWidth="1"/>
    <col min="10761" max="10761" width="3.7109375" style="751" customWidth="1"/>
    <col min="10762" max="10762" width="3.85546875" style="751" customWidth="1"/>
    <col min="10763" max="10763" width="3.7109375" style="751" customWidth="1"/>
    <col min="10764" max="10764" width="12.7109375" style="751" customWidth="1"/>
    <col min="10765" max="10765" width="52.7109375" style="751" customWidth="1"/>
    <col min="10766" max="10769" width="0" style="751" hidden="1" customWidth="1"/>
    <col min="10770" max="10770" width="12.28515625" style="751" customWidth="1"/>
    <col min="10771" max="10771" width="6.42578125" style="751" customWidth="1"/>
    <col min="10772" max="10772" width="12.28515625" style="751" customWidth="1"/>
    <col min="10773" max="10773" width="0" style="751" hidden="1" customWidth="1"/>
    <col min="10774" max="10774" width="3.7109375" style="751" customWidth="1"/>
    <col min="10775" max="10775" width="11.140625" style="751" bestFit="1" customWidth="1"/>
    <col min="10776" max="10777" width="10.5703125" style="751"/>
    <col min="10778" max="10778" width="11.140625" style="751" customWidth="1"/>
    <col min="10779" max="11008" width="10.5703125" style="751"/>
    <col min="11009" max="11016" width="0" style="751" hidden="1" customWidth="1"/>
    <col min="11017" max="11017" width="3.7109375" style="751" customWidth="1"/>
    <col min="11018" max="11018" width="3.85546875" style="751" customWidth="1"/>
    <col min="11019" max="11019" width="3.7109375" style="751" customWidth="1"/>
    <col min="11020" max="11020" width="12.7109375" style="751" customWidth="1"/>
    <col min="11021" max="11021" width="52.7109375" style="751" customWidth="1"/>
    <col min="11022" max="11025" width="0" style="751" hidden="1" customWidth="1"/>
    <col min="11026" max="11026" width="12.28515625" style="751" customWidth="1"/>
    <col min="11027" max="11027" width="6.42578125" style="751" customWidth="1"/>
    <col min="11028" max="11028" width="12.28515625" style="751" customWidth="1"/>
    <col min="11029" max="11029" width="0" style="751" hidden="1" customWidth="1"/>
    <col min="11030" max="11030" width="3.7109375" style="751" customWidth="1"/>
    <col min="11031" max="11031" width="11.140625" style="751" bestFit="1" customWidth="1"/>
    <col min="11032" max="11033" width="10.5703125" style="751"/>
    <col min="11034" max="11034" width="11.140625" style="751" customWidth="1"/>
    <col min="11035" max="11264" width="10.5703125" style="751"/>
    <col min="11265" max="11272" width="0" style="751" hidden="1" customWidth="1"/>
    <col min="11273" max="11273" width="3.7109375" style="751" customWidth="1"/>
    <col min="11274" max="11274" width="3.85546875" style="751" customWidth="1"/>
    <col min="11275" max="11275" width="3.7109375" style="751" customWidth="1"/>
    <col min="11276" max="11276" width="12.7109375" style="751" customWidth="1"/>
    <col min="11277" max="11277" width="52.7109375" style="751" customWidth="1"/>
    <col min="11278" max="11281" width="0" style="751" hidden="1" customWidth="1"/>
    <col min="11282" max="11282" width="12.28515625" style="751" customWidth="1"/>
    <col min="11283" max="11283" width="6.42578125" style="751" customWidth="1"/>
    <col min="11284" max="11284" width="12.28515625" style="751" customWidth="1"/>
    <col min="11285" max="11285" width="0" style="751" hidden="1" customWidth="1"/>
    <col min="11286" max="11286" width="3.7109375" style="751" customWidth="1"/>
    <col min="11287" max="11287" width="11.140625" style="751" bestFit="1" customWidth="1"/>
    <col min="11288" max="11289" width="10.5703125" style="751"/>
    <col min="11290" max="11290" width="11.140625" style="751" customWidth="1"/>
    <col min="11291" max="11520" width="10.5703125" style="751"/>
    <col min="11521" max="11528" width="0" style="751" hidden="1" customWidth="1"/>
    <col min="11529" max="11529" width="3.7109375" style="751" customWidth="1"/>
    <col min="11530" max="11530" width="3.85546875" style="751" customWidth="1"/>
    <col min="11531" max="11531" width="3.7109375" style="751" customWidth="1"/>
    <col min="11532" max="11532" width="12.7109375" style="751" customWidth="1"/>
    <col min="11533" max="11533" width="52.7109375" style="751" customWidth="1"/>
    <col min="11534" max="11537" width="0" style="751" hidden="1" customWidth="1"/>
    <col min="11538" max="11538" width="12.28515625" style="751" customWidth="1"/>
    <col min="11539" max="11539" width="6.42578125" style="751" customWidth="1"/>
    <col min="11540" max="11540" width="12.28515625" style="751" customWidth="1"/>
    <col min="11541" max="11541" width="0" style="751" hidden="1" customWidth="1"/>
    <col min="11542" max="11542" width="3.7109375" style="751" customWidth="1"/>
    <col min="11543" max="11543" width="11.140625" style="751" bestFit="1" customWidth="1"/>
    <col min="11544" max="11545" width="10.5703125" style="751"/>
    <col min="11546" max="11546" width="11.140625" style="751" customWidth="1"/>
    <col min="11547" max="11776" width="10.5703125" style="751"/>
    <col min="11777" max="11784" width="0" style="751" hidden="1" customWidth="1"/>
    <col min="11785" max="11785" width="3.7109375" style="751" customWidth="1"/>
    <col min="11786" max="11786" width="3.85546875" style="751" customWidth="1"/>
    <col min="11787" max="11787" width="3.7109375" style="751" customWidth="1"/>
    <col min="11788" max="11788" width="12.7109375" style="751" customWidth="1"/>
    <col min="11789" max="11789" width="52.7109375" style="751" customWidth="1"/>
    <col min="11790" max="11793" width="0" style="751" hidden="1" customWidth="1"/>
    <col min="11794" max="11794" width="12.28515625" style="751" customWidth="1"/>
    <col min="11795" max="11795" width="6.42578125" style="751" customWidth="1"/>
    <col min="11796" max="11796" width="12.28515625" style="751" customWidth="1"/>
    <col min="11797" max="11797" width="0" style="751" hidden="1" customWidth="1"/>
    <col min="11798" max="11798" width="3.7109375" style="751" customWidth="1"/>
    <col min="11799" max="11799" width="11.140625" style="751" bestFit="1" customWidth="1"/>
    <col min="11800" max="11801" width="10.5703125" style="751"/>
    <col min="11802" max="11802" width="11.140625" style="751" customWidth="1"/>
    <col min="11803" max="12032" width="10.5703125" style="751"/>
    <col min="12033" max="12040" width="0" style="751" hidden="1" customWidth="1"/>
    <col min="12041" max="12041" width="3.7109375" style="751" customWidth="1"/>
    <col min="12042" max="12042" width="3.85546875" style="751" customWidth="1"/>
    <col min="12043" max="12043" width="3.7109375" style="751" customWidth="1"/>
    <col min="12044" max="12044" width="12.7109375" style="751" customWidth="1"/>
    <col min="12045" max="12045" width="52.7109375" style="751" customWidth="1"/>
    <col min="12046" max="12049" width="0" style="751" hidden="1" customWidth="1"/>
    <col min="12050" max="12050" width="12.28515625" style="751" customWidth="1"/>
    <col min="12051" max="12051" width="6.42578125" style="751" customWidth="1"/>
    <col min="12052" max="12052" width="12.28515625" style="751" customWidth="1"/>
    <col min="12053" max="12053" width="0" style="751" hidden="1" customWidth="1"/>
    <col min="12054" max="12054" width="3.7109375" style="751" customWidth="1"/>
    <col min="12055" max="12055" width="11.140625" style="751" bestFit="1" customWidth="1"/>
    <col min="12056" max="12057" width="10.5703125" style="751"/>
    <col min="12058" max="12058" width="11.140625" style="751" customWidth="1"/>
    <col min="12059" max="12288" width="10.5703125" style="751"/>
    <col min="12289" max="12296" width="0" style="751" hidden="1" customWidth="1"/>
    <col min="12297" max="12297" width="3.7109375" style="751" customWidth="1"/>
    <col min="12298" max="12298" width="3.85546875" style="751" customWidth="1"/>
    <col min="12299" max="12299" width="3.7109375" style="751" customWidth="1"/>
    <col min="12300" max="12300" width="12.7109375" style="751" customWidth="1"/>
    <col min="12301" max="12301" width="52.7109375" style="751" customWidth="1"/>
    <col min="12302" max="12305" width="0" style="751" hidden="1" customWidth="1"/>
    <col min="12306" max="12306" width="12.28515625" style="751" customWidth="1"/>
    <col min="12307" max="12307" width="6.42578125" style="751" customWidth="1"/>
    <col min="12308" max="12308" width="12.28515625" style="751" customWidth="1"/>
    <col min="12309" max="12309" width="0" style="751" hidden="1" customWidth="1"/>
    <col min="12310" max="12310" width="3.7109375" style="751" customWidth="1"/>
    <col min="12311" max="12311" width="11.140625" style="751" bestFit="1" customWidth="1"/>
    <col min="12312" max="12313" width="10.5703125" style="751"/>
    <col min="12314" max="12314" width="11.140625" style="751" customWidth="1"/>
    <col min="12315" max="12544" width="10.5703125" style="751"/>
    <col min="12545" max="12552" width="0" style="751" hidden="1" customWidth="1"/>
    <col min="12553" max="12553" width="3.7109375" style="751" customWidth="1"/>
    <col min="12554" max="12554" width="3.85546875" style="751" customWidth="1"/>
    <col min="12555" max="12555" width="3.7109375" style="751" customWidth="1"/>
    <col min="12556" max="12556" width="12.7109375" style="751" customWidth="1"/>
    <col min="12557" max="12557" width="52.7109375" style="751" customWidth="1"/>
    <col min="12558" max="12561" width="0" style="751" hidden="1" customWidth="1"/>
    <col min="12562" max="12562" width="12.28515625" style="751" customWidth="1"/>
    <col min="12563" max="12563" width="6.42578125" style="751" customWidth="1"/>
    <col min="12564" max="12564" width="12.28515625" style="751" customWidth="1"/>
    <col min="12565" max="12565" width="0" style="751" hidden="1" customWidth="1"/>
    <col min="12566" max="12566" width="3.7109375" style="751" customWidth="1"/>
    <col min="12567" max="12567" width="11.140625" style="751" bestFit="1" customWidth="1"/>
    <col min="12568" max="12569" width="10.5703125" style="751"/>
    <col min="12570" max="12570" width="11.140625" style="751" customWidth="1"/>
    <col min="12571" max="12800" width="10.5703125" style="751"/>
    <col min="12801" max="12808" width="0" style="751" hidden="1" customWidth="1"/>
    <col min="12809" max="12809" width="3.7109375" style="751" customWidth="1"/>
    <col min="12810" max="12810" width="3.85546875" style="751" customWidth="1"/>
    <col min="12811" max="12811" width="3.7109375" style="751" customWidth="1"/>
    <col min="12812" max="12812" width="12.7109375" style="751" customWidth="1"/>
    <col min="12813" max="12813" width="52.7109375" style="751" customWidth="1"/>
    <col min="12814" max="12817" width="0" style="751" hidden="1" customWidth="1"/>
    <col min="12818" max="12818" width="12.28515625" style="751" customWidth="1"/>
    <col min="12819" max="12819" width="6.42578125" style="751" customWidth="1"/>
    <col min="12820" max="12820" width="12.28515625" style="751" customWidth="1"/>
    <col min="12821" max="12821" width="0" style="751" hidden="1" customWidth="1"/>
    <col min="12822" max="12822" width="3.7109375" style="751" customWidth="1"/>
    <col min="12823" max="12823" width="11.140625" style="751" bestFit="1" customWidth="1"/>
    <col min="12824" max="12825" width="10.5703125" style="751"/>
    <col min="12826" max="12826" width="11.140625" style="751" customWidth="1"/>
    <col min="12827" max="13056" width="10.5703125" style="751"/>
    <col min="13057" max="13064" width="0" style="751" hidden="1" customWidth="1"/>
    <col min="13065" max="13065" width="3.7109375" style="751" customWidth="1"/>
    <col min="13066" max="13066" width="3.85546875" style="751" customWidth="1"/>
    <col min="13067" max="13067" width="3.7109375" style="751" customWidth="1"/>
    <col min="13068" max="13068" width="12.7109375" style="751" customWidth="1"/>
    <col min="13069" max="13069" width="52.7109375" style="751" customWidth="1"/>
    <col min="13070" max="13073" width="0" style="751" hidden="1" customWidth="1"/>
    <col min="13074" max="13074" width="12.28515625" style="751" customWidth="1"/>
    <col min="13075" max="13075" width="6.42578125" style="751" customWidth="1"/>
    <col min="13076" max="13076" width="12.28515625" style="751" customWidth="1"/>
    <col min="13077" max="13077" width="0" style="751" hidden="1" customWidth="1"/>
    <col min="13078" max="13078" width="3.7109375" style="751" customWidth="1"/>
    <col min="13079" max="13079" width="11.140625" style="751" bestFit="1" customWidth="1"/>
    <col min="13080" max="13081" width="10.5703125" style="751"/>
    <col min="13082" max="13082" width="11.140625" style="751" customWidth="1"/>
    <col min="13083" max="13312" width="10.5703125" style="751"/>
    <col min="13313" max="13320" width="0" style="751" hidden="1" customWidth="1"/>
    <col min="13321" max="13321" width="3.7109375" style="751" customWidth="1"/>
    <col min="13322" max="13322" width="3.85546875" style="751" customWidth="1"/>
    <col min="13323" max="13323" width="3.7109375" style="751" customWidth="1"/>
    <col min="13324" max="13324" width="12.7109375" style="751" customWidth="1"/>
    <col min="13325" max="13325" width="52.7109375" style="751" customWidth="1"/>
    <col min="13326" max="13329" width="0" style="751" hidden="1" customWidth="1"/>
    <col min="13330" max="13330" width="12.28515625" style="751" customWidth="1"/>
    <col min="13331" max="13331" width="6.42578125" style="751" customWidth="1"/>
    <col min="13332" max="13332" width="12.28515625" style="751" customWidth="1"/>
    <col min="13333" max="13333" width="0" style="751" hidden="1" customWidth="1"/>
    <col min="13334" max="13334" width="3.7109375" style="751" customWidth="1"/>
    <col min="13335" max="13335" width="11.140625" style="751" bestFit="1" customWidth="1"/>
    <col min="13336" max="13337" width="10.5703125" style="751"/>
    <col min="13338" max="13338" width="11.140625" style="751" customWidth="1"/>
    <col min="13339" max="13568" width="10.5703125" style="751"/>
    <col min="13569" max="13576" width="0" style="751" hidden="1" customWidth="1"/>
    <col min="13577" max="13577" width="3.7109375" style="751" customWidth="1"/>
    <col min="13578" max="13578" width="3.85546875" style="751" customWidth="1"/>
    <col min="13579" max="13579" width="3.7109375" style="751" customWidth="1"/>
    <col min="13580" max="13580" width="12.7109375" style="751" customWidth="1"/>
    <col min="13581" max="13581" width="52.7109375" style="751" customWidth="1"/>
    <col min="13582" max="13585" width="0" style="751" hidden="1" customWidth="1"/>
    <col min="13586" max="13586" width="12.28515625" style="751" customWidth="1"/>
    <col min="13587" max="13587" width="6.42578125" style="751" customWidth="1"/>
    <col min="13588" max="13588" width="12.28515625" style="751" customWidth="1"/>
    <col min="13589" max="13589" width="0" style="751" hidden="1" customWidth="1"/>
    <col min="13590" max="13590" width="3.7109375" style="751" customWidth="1"/>
    <col min="13591" max="13591" width="11.140625" style="751" bestFit="1" customWidth="1"/>
    <col min="13592" max="13593" width="10.5703125" style="751"/>
    <col min="13594" max="13594" width="11.140625" style="751" customWidth="1"/>
    <col min="13595" max="13824" width="10.5703125" style="751"/>
    <col min="13825" max="13832" width="0" style="751" hidden="1" customWidth="1"/>
    <col min="13833" max="13833" width="3.7109375" style="751" customWidth="1"/>
    <col min="13834" max="13834" width="3.85546875" style="751" customWidth="1"/>
    <col min="13835" max="13835" width="3.7109375" style="751" customWidth="1"/>
    <col min="13836" max="13836" width="12.7109375" style="751" customWidth="1"/>
    <col min="13837" max="13837" width="52.7109375" style="751" customWidth="1"/>
    <col min="13838" max="13841" width="0" style="751" hidden="1" customWidth="1"/>
    <col min="13842" max="13842" width="12.28515625" style="751" customWidth="1"/>
    <col min="13843" max="13843" width="6.42578125" style="751" customWidth="1"/>
    <col min="13844" max="13844" width="12.28515625" style="751" customWidth="1"/>
    <col min="13845" max="13845" width="0" style="751" hidden="1" customWidth="1"/>
    <col min="13846" max="13846" width="3.7109375" style="751" customWidth="1"/>
    <col min="13847" max="13847" width="11.140625" style="751" bestFit="1" customWidth="1"/>
    <col min="13848" max="13849" width="10.5703125" style="751"/>
    <col min="13850" max="13850" width="11.140625" style="751" customWidth="1"/>
    <col min="13851" max="14080" width="10.5703125" style="751"/>
    <col min="14081" max="14088" width="0" style="751" hidden="1" customWidth="1"/>
    <col min="14089" max="14089" width="3.7109375" style="751" customWidth="1"/>
    <col min="14090" max="14090" width="3.85546875" style="751" customWidth="1"/>
    <col min="14091" max="14091" width="3.7109375" style="751" customWidth="1"/>
    <col min="14092" max="14092" width="12.7109375" style="751" customWidth="1"/>
    <col min="14093" max="14093" width="52.7109375" style="751" customWidth="1"/>
    <col min="14094" max="14097" width="0" style="751" hidden="1" customWidth="1"/>
    <col min="14098" max="14098" width="12.28515625" style="751" customWidth="1"/>
    <col min="14099" max="14099" width="6.42578125" style="751" customWidth="1"/>
    <col min="14100" max="14100" width="12.28515625" style="751" customWidth="1"/>
    <col min="14101" max="14101" width="0" style="751" hidden="1" customWidth="1"/>
    <col min="14102" max="14102" width="3.7109375" style="751" customWidth="1"/>
    <col min="14103" max="14103" width="11.140625" style="751" bestFit="1" customWidth="1"/>
    <col min="14104" max="14105" width="10.5703125" style="751"/>
    <col min="14106" max="14106" width="11.140625" style="751" customWidth="1"/>
    <col min="14107" max="14336" width="10.5703125" style="751"/>
    <col min="14337" max="14344" width="0" style="751" hidden="1" customWidth="1"/>
    <col min="14345" max="14345" width="3.7109375" style="751" customWidth="1"/>
    <col min="14346" max="14346" width="3.85546875" style="751" customWidth="1"/>
    <col min="14347" max="14347" width="3.7109375" style="751" customWidth="1"/>
    <col min="14348" max="14348" width="12.7109375" style="751" customWidth="1"/>
    <col min="14349" max="14349" width="52.7109375" style="751" customWidth="1"/>
    <col min="14350" max="14353" width="0" style="751" hidden="1" customWidth="1"/>
    <col min="14354" max="14354" width="12.28515625" style="751" customWidth="1"/>
    <col min="14355" max="14355" width="6.42578125" style="751" customWidth="1"/>
    <col min="14356" max="14356" width="12.28515625" style="751" customWidth="1"/>
    <col min="14357" max="14357" width="0" style="751" hidden="1" customWidth="1"/>
    <col min="14358" max="14358" width="3.7109375" style="751" customWidth="1"/>
    <col min="14359" max="14359" width="11.140625" style="751" bestFit="1" customWidth="1"/>
    <col min="14360" max="14361" width="10.5703125" style="751"/>
    <col min="14362" max="14362" width="11.140625" style="751" customWidth="1"/>
    <col min="14363" max="14592" width="10.5703125" style="751"/>
    <col min="14593" max="14600" width="0" style="751" hidden="1" customWidth="1"/>
    <col min="14601" max="14601" width="3.7109375" style="751" customWidth="1"/>
    <col min="14602" max="14602" width="3.85546875" style="751" customWidth="1"/>
    <col min="14603" max="14603" width="3.7109375" style="751" customWidth="1"/>
    <col min="14604" max="14604" width="12.7109375" style="751" customWidth="1"/>
    <col min="14605" max="14605" width="52.7109375" style="751" customWidth="1"/>
    <col min="14606" max="14609" width="0" style="751" hidden="1" customWidth="1"/>
    <col min="14610" max="14610" width="12.28515625" style="751" customWidth="1"/>
    <col min="14611" max="14611" width="6.42578125" style="751" customWidth="1"/>
    <col min="14612" max="14612" width="12.28515625" style="751" customWidth="1"/>
    <col min="14613" max="14613" width="0" style="751" hidden="1" customWidth="1"/>
    <col min="14614" max="14614" width="3.7109375" style="751" customWidth="1"/>
    <col min="14615" max="14615" width="11.140625" style="751" bestFit="1" customWidth="1"/>
    <col min="14616" max="14617" width="10.5703125" style="751"/>
    <col min="14618" max="14618" width="11.140625" style="751" customWidth="1"/>
    <col min="14619" max="14848" width="10.5703125" style="751"/>
    <col min="14849" max="14856" width="0" style="751" hidden="1" customWidth="1"/>
    <col min="14857" max="14857" width="3.7109375" style="751" customWidth="1"/>
    <col min="14858" max="14858" width="3.85546875" style="751" customWidth="1"/>
    <col min="14859" max="14859" width="3.7109375" style="751" customWidth="1"/>
    <col min="14860" max="14860" width="12.7109375" style="751" customWidth="1"/>
    <col min="14861" max="14861" width="52.7109375" style="751" customWidth="1"/>
    <col min="14862" max="14865" width="0" style="751" hidden="1" customWidth="1"/>
    <col min="14866" max="14866" width="12.28515625" style="751" customWidth="1"/>
    <col min="14867" max="14867" width="6.42578125" style="751" customWidth="1"/>
    <col min="14868" max="14868" width="12.28515625" style="751" customWidth="1"/>
    <col min="14869" max="14869" width="0" style="751" hidden="1" customWidth="1"/>
    <col min="14870" max="14870" width="3.7109375" style="751" customWidth="1"/>
    <col min="14871" max="14871" width="11.140625" style="751" bestFit="1" customWidth="1"/>
    <col min="14872" max="14873" width="10.5703125" style="751"/>
    <col min="14874" max="14874" width="11.140625" style="751" customWidth="1"/>
    <col min="14875" max="15104" width="10.5703125" style="751"/>
    <col min="15105" max="15112" width="0" style="751" hidden="1" customWidth="1"/>
    <col min="15113" max="15113" width="3.7109375" style="751" customWidth="1"/>
    <col min="15114" max="15114" width="3.85546875" style="751" customWidth="1"/>
    <col min="15115" max="15115" width="3.7109375" style="751" customWidth="1"/>
    <col min="15116" max="15116" width="12.7109375" style="751" customWidth="1"/>
    <col min="15117" max="15117" width="52.7109375" style="751" customWidth="1"/>
    <col min="15118" max="15121" width="0" style="751" hidden="1" customWidth="1"/>
    <col min="15122" max="15122" width="12.28515625" style="751" customWidth="1"/>
    <col min="15123" max="15123" width="6.42578125" style="751" customWidth="1"/>
    <col min="15124" max="15124" width="12.28515625" style="751" customWidth="1"/>
    <col min="15125" max="15125" width="0" style="751" hidden="1" customWidth="1"/>
    <col min="15126" max="15126" width="3.7109375" style="751" customWidth="1"/>
    <col min="15127" max="15127" width="11.140625" style="751" bestFit="1" customWidth="1"/>
    <col min="15128" max="15129" width="10.5703125" style="751"/>
    <col min="15130" max="15130" width="11.140625" style="751" customWidth="1"/>
    <col min="15131" max="15360" width="10.5703125" style="751"/>
    <col min="15361" max="15368" width="0" style="751" hidden="1" customWidth="1"/>
    <col min="15369" max="15369" width="3.7109375" style="751" customWidth="1"/>
    <col min="15370" max="15370" width="3.85546875" style="751" customWidth="1"/>
    <col min="15371" max="15371" width="3.7109375" style="751" customWidth="1"/>
    <col min="15372" max="15372" width="12.7109375" style="751" customWidth="1"/>
    <col min="15373" max="15373" width="52.7109375" style="751" customWidth="1"/>
    <col min="15374" max="15377" width="0" style="751" hidden="1" customWidth="1"/>
    <col min="15378" max="15378" width="12.28515625" style="751" customWidth="1"/>
    <col min="15379" max="15379" width="6.42578125" style="751" customWidth="1"/>
    <col min="15380" max="15380" width="12.28515625" style="751" customWidth="1"/>
    <col min="15381" max="15381" width="0" style="751" hidden="1" customWidth="1"/>
    <col min="15382" max="15382" width="3.7109375" style="751" customWidth="1"/>
    <col min="15383" max="15383" width="11.140625" style="751" bestFit="1" customWidth="1"/>
    <col min="15384" max="15385" width="10.5703125" style="751"/>
    <col min="15386" max="15386" width="11.140625" style="751" customWidth="1"/>
    <col min="15387" max="15616" width="10.5703125" style="751"/>
    <col min="15617" max="15624" width="0" style="751" hidden="1" customWidth="1"/>
    <col min="15625" max="15625" width="3.7109375" style="751" customWidth="1"/>
    <col min="15626" max="15626" width="3.85546875" style="751" customWidth="1"/>
    <col min="15627" max="15627" width="3.7109375" style="751" customWidth="1"/>
    <col min="15628" max="15628" width="12.7109375" style="751" customWidth="1"/>
    <col min="15629" max="15629" width="52.7109375" style="751" customWidth="1"/>
    <col min="15630" max="15633" width="0" style="751" hidden="1" customWidth="1"/>
    <col min="15634" max="15634" width="12.28515625" style="751" customWidth="1"/>
    <col min="15635" max="15635" width="6.42578125" style="751" customWidth="1"/>
    <col min="15636" max="15636" width="12.28515625" style="751" customWidth="1"/>
    <col min="15637" max="15637" width="0" style="751" hidden="1" customWidth="1"/>
    <col min="15638" max="15638" width="3.7109375" style="751" customWidth="1"/>
    <col min="15639" max="15639" width="11.140625" style="751" bestFit="1" customWidth="1"/>
    <col min="15640" max="15641" width="10.5703125" style="751"/>
    <col min="15642" max="15642" width="11.140625" style="751" customWidth="1"/>
    <col min="15643" max="15872" width="10.5703125" style="751"/>
    <col min="15873" max="15880" width="0" style="751" hidden="1" customWidth="1"/>
    <col min="15881" max="15881" width="3.7109375" style="751" customWidth="1"/>
    <col min="15882" max="15882" width="3.85546875" style="751" customWidth="1"/>
    <col min="15883" max="15883" width="3.7109375" style="751" customWidth="1"/>
    <col min="15884" max="15884" width="12.7109375" style="751" customWidth="1"/>
    <col min="15885" max="15885" width="52.7109375" style="751" customWidth="1"/>
    <col min="15886" max="15889" width="0" style="751" hidden="1" customWidth="1"/>
    <col min="15890" max="15890" width="12.28515625" style="751" customWidth="1"/>
    <col min="15891" max="15891" width="6.42578125" style="751" customWidth="1"/>
    <col min="15892" max="15892" width="12.28515625" style="751" customWidth="1"/>
    <col min="15893" max="15893" width="0" style="751" hidden="1" customWidth="1"/>
    <col min="15894" max="15894" width="3.7109375" style="751" customWidth="1"/>
    <col min="15895" max="15895" width="11.140625" style="751" bestFit="1" customWidth="1"/>
    <col min="15896" max="15897" width="10.5703125" style="751"/>
    <col min="15898" max="15898" width="11.140625" style="751" customWidth="1"/>
    <col min="15899" max="16128" width="10.5703125" style="751"/>
    <col min="16129" max="16136" width="0" style="751" hidden="1" customWidth="1"/>
    <col min="16137" max="16137" width="3.7109375" style="751" customWidth="1"/>
    <col min="16138" max="16138" width="3.85546875" style="751" customWidth="1"/>
    <col min="16139" max="16139" width="3.7109375" style="751" customWidth="1"/>
    <col min="16140" max="16140" width="12.7109375" style="751" customWidth="1"/>
    <col min="16141" max="16141" width="52.7109375" style="751" customWidth="1"/>
    <col min="16142" max="16145" width="0" style="751" hidden="1" customWidth="1"/>
    <col min="16146" max="16146" width="12.28515625" style="751" customWidth="1"/>
    <col min="16147" max="16147" width="6.42578125" style="751" customWidth="1"/>
    <col min="16148" max="16148" width="12.28515625" style="751" customWidth="1"/>
    <col min="16149" max="16149" width="0" style="751" hidden="1" customWidth="1"/>
    <col min="16150" max="16150" width="3.7109375" style="751" customWidth="1"/>
    <col min="16151" max="16151" width="11.140625" style="751" bestFit="1" customWidth="1"/>
    <col min="16152" max="16153" width="10.5703125" style="751"/>
    <col min="16154" max="16154" width="11.140625" style="751" customWidth="1"/>
    <col min="16155" max="16384" width="10.5703125" style="751"/>
  </cols>
  <sheetData>
    <row r="1" spans="1:34" hidden="1">
      <c r="Q1" s="731"/>
      <c r="R1" s="731"/>
    </row>
    <row r="2" spans="1:34" hidden="1">
      <c r="U2" s="731"/>
    </row>
    <row r="3" spans="1:34" hidden="1"/>
    <row r="4" spans="1:34" ht="3" customHeight="1">
      <c r="J4" s="652"/>
      <c r="K4" s="652"/>
      <c r="L4" s="717"/>
      <c r="M4" s="717"/>
      <c r="N4" s="717"/>
      <c r="O4" s="755"/>
      <c r="P4" s="755"/>
      <c r="Q4" s="755"/>
      <c r="R4" s="755"/>
      <c r="S4" s="755"/>
      <c r="T4" s="755"/>
      <c r="U4" s="755"/>
    </row>
    <row r="5" spans="1:34" ht="26.1" customHeight="1">
      <c r="J5" s="652"/>
      <c r="K5" s="652"/>
      <c r="L5" s="1309" t="s">
        <v>717</v>
      </c>
      <c r="M5" s="1309"/>
      <c r="N5" s="1309"/>
      <c r="O5" s="1309"/>
      <c r="P5" s="1309"/>
      <c r="Q5" s="1309"/>
      <c r="R5" s="1309"/>
      <c r="S5" s="1309"/>
      <c r="T5" s="1309"/>
      <c r="U5" s="633"/>
    </row>
    <row r="6" spans="1:34" ht="3" customHeight="1">
      <c r="J6" s="652"/>
      <c r="K6" s="652"/>
      <c r="L6" s="717"/>
      <c r="M6" s="717"/>
      <c r="N6" s="717"/>
      <c r="O6" s="718"/>
      <c r="P6" s="718"/>
      <c r="Q6" s="718"/>
      <c r="R6" s="718"/>
      <c r="S6" s="718"/>
      <c r="T6" s="718"/>
      <c r="U6" s="718"/>
      <c r="V6" s="755"/>
    </row>
    <row r="7" spans="1:34" ht="33.75">
      <c r="J7" s="652"/>
      <c r="K7" s="652"/>
      <c r="L7" s="717"/>
      <c r="M7" s="586" t="s">
        <v>651</v>
      </c>
      <c r="N7" s="717"/>
      <c r="O7" s="1321"/>
      <c r="P7" s="1322"/>
      <c r="Q7" s="1322"/>
      <c r="R7" s="1322"/>
      <c r="S7" s="1322"/>
      <c r="T7" s="1323"/>
      <c r="U7" s="730"/>
      <c r="V7" s="755"/>
    </row>
    <row r="8" spans="1:34" s="776" customFormat="1" ht="5.25">
      <c r="A8" s="759"/>
      <c r="B8" s="759"/>
      <c r="C8" s="759"/>
      <c r="D8" s="759"/>
      <c r="E8" s="759"/>
      <c r="F8" s="759"/>
      <c r="G8" s="758"/>
      <c r="H8" s="758"/>
      <c r="I8" s="747"/>
      <c r="J8" s="748"/>
      <c r="K8" s="748"/>
      <c r="L8" s="749"/>
      <c r="M8" s="749"/>
      <c r="N8" s="749"/>
      <c r="O8" s="779"/>
      <c r="P8" s="779"/>
      <c r="Q8" s="779"/>
      <c r="R8" s="779"/>
      <c r="S8" s="779"/>
      <c r="T8" s="779"/>
      <c r="U8" s="780"/>
      <c r="V8" s="781"/>
      <c r="X8" s="759"/>
      <c r="Y8" s="759"/>
      <c r="Z8" s="759"/>
      <c r="AA8" s="759"/>
      <c r="AB8" s="759"/>
      <c r="AC8" s="759"/>
      <c r="AD8" s="759"/>
      <c r="AE8" s="759"/>
      <c r="AF8" s="759"/>
      <c r="AG8" s="759"/>
      <c r="AH8" s="759"/>
    </row>
    <row r="9" spans="1:34" s="746" customFormat="1" ht="5.25" hidden="1">
      <c r="A9" s="1121"/>
      <c r="B9" s="1121"/>
      <c r="C9" s="1121"/>
      <c r="D9" s="1121"/>
      <c r="E9" s="1121"/>
      <c r="F9" s="1121"/>
      <c r="G9" s="1121"/>
      <c r="H9" s="1121"/>
      <c r="L9" s="1172"/>
      <c r="M9" s="1046"/>
      <c r="O9" s="1285"/>
      <c r="P9" s="1285"/>
      <c r="Q9" s="1285"/>
      <c r="R9" s="1285"/>
      <c r="S9" s="1285"/>
      <c r="T9" s="1285"/>
      <c r="U9" s="780"/>
      <c r="V9" s="780"/>
      <c r="X9" s="1121"/>
      <c r="Y9" s="1121"/>
      <c r="Z9" s="1121"/>
      <c r="AA9" s="1121"/>
      <c r="AB9" s="1121"/>
    </row>
    <row r="10" spans="1:34" s="539" customFormat="1" ht="18.75">
      <c r="A10" s="734"/>
      <c r="B10" s="734"/>
      <c r="C10" s="734"/>
      <c r="D10" s="734"/>
      <c r="E10" s="734"/>
      <c r="F10" s="734"/>
      <c r="G10" s="734"/>
      <c r="H10" s="734"/>
      <c r="L10" s="469"/>
      <c r="M10" s="586" t="str">
        <f>"Дата подачи заявления об "&amp;IF(datePr_ch="","утверждении","изменении") &amp; " тарифов"</f>
        <v>Дата подачи заявления об утверждении тарифов</v>
      </c>
      <c r="N10" s="1125"/>
      <c r="O10" s="1286" t="str">
        <f>IF(datePr_ch="",IF(datePr="","",datePr),datePr_ch)</f>
        <v>29.04.2021</v>
      </c>
      <c r="P10" s="1286"/>
      <c r="Q10" s="1286"/>
      <c r="R10" s="1286"/>
      <c r="S10" s="1286"/>
      <c r="T10" s="1286"/>
      <c r="U10" s="730"/>
      <c r="V10" s="730"/>
      <c r="W10" s="489"/>
      <c r="X10" s="734"/>
      <c r="Y10" s="734"/>
      <c r="Z10" s="734"/>
      <c r="AA10" s="734"/>
      <c r="AB10" s="734"/>
      <c r="AC10" s="734"/>
      <c r="AD10" s="734"/>
      <c r="AE10" s="734"/>
      <c r="AF10" s="734"/>
      <c r="AG10" s="734"/>
      <c r="AH10" s="734"/>
    </row>
    <row r="11" spans="1:34" s="539" customFormat="1" ht="22.5">
      <c r="A11" s="734"/>
      <c r="B11" s="734"/>
      <c r="C11" s="734"/>
      <c r="D11" s="734"/>
      <c r="E11" s="734"/>
      <c r="F11" s="734"/>
      <c r="G11" s="734"/>
      <c r="H11" s="734"/>
      <c r="L11" s="724"/>
      <c r="M11" s="586" t="str">
        <f>"Номер подачи заявления об "&amp;IF(numberPr_ch="","утверждении","изменении") &amp; " тарифов"</f>
        <v>Номер подачи заявления об утверждении тарифов</v>
      </c>
      <c r="N11" s="1125"/>
      <c r="O11" s="1286" t="str">
        <f>IF(numberPr_ch="",IF(numberPr="","",numberPr),numberPr_ch)</f>
        <v xml:space="preserve">№106ОПСПб </v>
      </c>
      <c r="P11" s="1286"/>
      <c r="Q11" s="1286"/>
      <c r="R11" s="1286"/>
      <c r="S11" s="1286"/>
      <c r="T11" s="1286"/>
      <c r="U11" s="730"/>
      <c r="V11" s="730"/>
      <c r="W11" s="489"/>
      <c r="X11" s="734"/>
      <c r="Y11" s="734"/>
      <c r="Z11" s="734"/>
      <c r="AA11" s="734"/>
      <c r="AB11" s="734"/>
      <c r="AC11" s="734"/>
      <c r="AD11" s="734"/>
      <c r="AE11" s="734"/>
      <c r="AF11" s="734"/>
      <c r="AG11" s="734"/>
      <c r="AH11" s="734"/>
    </row>
    <row r="12" spans="1:34" s="746" customFormat="1" ht="5.25" hidden="1">
      <c r="A12" s="1121"/>
      <c r="B12" s="1121"/>
      <c r="C12" s="1121"/>
      <c r="D12" s="1121"/>
      <c r="E12" s="1121"/>
      <c r="F12" s="1121"/>
      <c r="G12" s="1121"/>
      <c r="H12" s="1121"/>
      <c r="L12" s="1172"/>
      <c r="M12" s="1046"/>
      <c r="O12" s="1285"/>
      <c r="P12" s="1285"/>
      <c r="Q12" s="1285"/>
      <c r="R12" s="1285"/>
      <c r="S12" s="1285"/>
      <c r="T12" s="1285"/>
      <c r="U12" s="780"/>
      <c r="V12" s="780"/>
      <c r="X12" s="1121"/>
      <c r="Y12" s="1121"/>
      <c r="Z12" s="1121"/>
      <c r="AA12" s="1121"/>
      <c r="AB12" s="1121"/>
    </row>
    <row r="13" spans="1:34" s="539" customFormat="1" ht="11.25">
      <c r="A13" s="734"/>
      <c r="B13" s="734"/>
      <c r="C13" s="734"/>
      <c r="D13" s="734"/>
      <c r="E13" s="734"/>
      <c r="F13" s="734"/>
      <c r="G13" s="734"/>
      <c r="H13" s="734"/>
      <c r="L13" s="1310"/>
      <c r="M13" s="1310"/>
      <c r="N13" s="742"/>
      <c r="O13" s="730"/>
      <c r="P13" s="730"/>
      <c r="Q13" s="730"/>
      <c r="R13" s="730"/>
      <c r="S13" s="730"/>
      <c r="T13" s="730"/>
      <c r="U13" s="733" t="s">
        <v>371</v>
      </c>
      <c r="X13" s="734"/>
      <c r="Y13" s="734"/>
      <c r="Z13" s="734"/>
      <c r="AA13" s="734"/>
      <c r="AB13" s="734"/>
      <c r="AC13" s="734"/>
      <c r="AD13" s="734"/>
      <c r="AE13" s="734"/>
      <c r="AF13" s="734"/>
      <c r="AG13" s="734"/>
      <c r="AH13" s="734"/>
    </row>
    <row r="14" spans="1:34">
      <c r="J14" s="652"/>
      <c r="K14" s="652"/>
      <c r="L14" s="717"/>
      <c r="M14" s="717"/>
      <c r="N14" s="472"/>
      <c r="O14" s="1287"/>
      <c r="P14" s="1287"/>
      <c r="Q14" s="1287"/>
      <c r="R14" s="1287"/>
      <c r="S14" s="1287"/>
      <c r="T14" s="1287"/>
      <c r="U14" s="1287"/>
    </row>
    <row r="15" spans="1:34">
      <c r="J15" s="652"/>
      <c r="K15" s="652"/>
      <c r="L15" s="1230" t="s">
        <v>445</v>
      </c>
      <c r="M15" s="1230"/>
      <c r="N15" s="1230"/>
      <c r="O15" s="1230"/>
      <c r="P15" s="1230"/>
      <c r="Q15" s="1230"/>
      <c r="R15" s="1230"/>
      <c r="S15" s="1230"/>
      <c r="T15" s="1230"/>
      <c r="U15" s="1230"/>
      <c r="V15" s="1230"/>
      <c r="W15" s="1230" t="s">
        <v>446</v>
      </c>
    </row>
    <row r="16" spans="1:34" ht="14.25" customHeight="1">
      <c r="J16" s="652"/>
      <c r="K16" s="652"/>
      <c r="L16" s="1293" t="s">
        <v>91</v>
      </c>
      <c r="M16" s="1293" t="s">
        <v>602</v>
      </c>
      <c r="N16" s="630"/>
      <c r="O16" s="1294" t="s">
        <v>604</v>
      </c>
      <c r="P16" s="1295"/>
      <c r="Q16" s="1295"/>
      <c r="R16" s="1295"/>
      <c r="S16" s="1295"/>
      <c r="T16" s="1296"/>
      <c r="U16" s="1304" t="s">
        <v>339</v>
      </c>
      <c r="V16" s="1290" t="s">
        <v>274</v>
      </c>
      <c r="W16" s="1230"/>
    </row>
    <row r="17" spans="1:36" ht="14.25" customHeight="1">
      <c r="J17" s="652"/>
      <c r="K17" s="652"/>
      <c r="L17" s="1293"/>
      <c r="M17" s="1293"/>
      <c r="N17" s="631"/>
      <c r="O17" s="1299" t="s">
        <v>578</v>
      </c>
      <c r="P17" s="1297" t="s">
        <v>270</v>
      </c>
      <c r="Q17" s="1298"/>
      <c r="R17" s="1301" t="s">
        <v>615</v>
      </c>
      <c r="S17" s="1302"/>
      <c r="T17" s="1303"/>
      <c r="U17" s="1305"/>
      <c r="V17" s="1291"/>
      <c r="W17" s="1230"/>
    </row>
    <row r="18" spans="1:36" ht="33.75" customHeight="1">
      <c r="J18" s="652"/>
      <c r="K18" s="652"/>
      <c r="L18" s="1293"/>
      <c r="M18" s="1293"/>
      <c r="N18" s="632"/>
      <c r="O18" s="1300"/>
      <c r="P18" s="719" t="s">
        <v>579</v>
      </c>
      <c r="Q18" s="719" t="s">
        <v>6</v>
      </c>
      <c r="R18" s="743" t="s">
        <v>273</v>
      </c>
      <c r="S18" s="1288" t="s">
        <v>272</v>
      </c>
      <c r="T18" s="1289"/>
      <c r="U18" s="1306"/>
      <c r="V18" s="1292"/>
      <c r="W18" s="1230"/>
    </row>
    <row r="19" spans="1:36">
      <c r="J19" s="652"/>
      <c r="K19" s="538">
        <v>1</v>
      </c>
      <c r="L19" s="616" t="s">
        <v>92</v>
      </c>
      <c r="M19" s="616" t="s">
        <v>48</v>
      </c>
      <c r="N19" s="618" t="str">
        <f ca="1">OFFSET(N19,0,-1)</f>
        <v>2</v>
      </c>
      <c r="O19" s="741">
        <f ca="1">OFFSET(O19,0,-1)+1</f>
        <v>3</v>
      </c>
      <c r="P19" s="741">
        <f ca="1">OFFSET(P19,0,-1)+1</f>
        <v>4</v>
      </c>
      <c r="Q19" s="741">
        <f ca="1">OFFSET(Q19,0,-1)+1</f>
        <v>5</v>
      </c>
      <c r="R19" s="741">
        <f ca="1">OFFSET(R19,0,-1)+1</f>
        <v>6</v>
      </c>
      <c r="S19" s="1311">
        <f ca="1">OFFSET(S19,0,-1)+1</f>
        <v>7</v>
      </c>
      <c r="T19" s="1311"/>
      <c r="U19" s="741">
        <f ca="1">OFFSET(U19,0,-2)+1</f>
        <v>8</v>
      </c>
      <c r="V19" s="618">
        <f ca="1">OFFSET(V19,0,-1)</f>
        <v>8</v>
      </c>
      <c r="W19" s="741">
        <f ca="1">OFFSET(W19,0,-1)+1</f>
        <v>9</v>
      </c>
    </row>
    <row r="20" spans="1:36" ht="22.5">
      <c r="A20" s="1312">
        <v>1</v>
      </c>
      <c r="B20" s="831"/>
      <c r="C20" s="831"/>
      <c r="D20" s="831"/>
      <c r="E20" s="832"/>
      <c r="F20" s="833"/>
      <c r="G20" s="833"/>
      <c r="H20" s="833"/>
      <c r="I20" s="834"/>
      <c r="J20" s="829"/>
      <c r="K20" s="836"/>
      <c r="L20" s="744">
        <f>mergeValue(A20)</f>
        <v>1</v>
      </c>
      <c r="M20" s="610" t="s">
        <v>19</v>
      </c>
      <c r="N20" s="615"/>
      <c r="O20" s="1313"/>
      <c r="P20" s="1313"/>
      <c r="Q20" s="1313"/>
      <c r="R20" s="1313"/>
      <c r="S20" s="1313"/>
      <c r="T20" s="1313"/>
      <c r="U20" s="1313"/>
      <c r="V20" s="1313"/>
      <c r="W20" s="1129" t="s">
        <v>718</v>
      </c>
      <c r="Y20" s="777"/>
      <c r="Z20" s="777" t="str">
        <f t="shared" ref="Z20:Z33" si="0">IF(M20="","",M20 )</f>
        <v>Наименование тарифа</v>
      </c>
      <c r="AA20" s="777"/>
      <c r="AB20" s="777"/>
      <c r="AC20" s="777"/>
      <c r="AI20" s="759"/>
      <c r="AJ20" s="759"/>
    </row>
    <row r="21" spans="1:36" ht="22.5">
      <c r="A21" s="1312"/>
      <c r="B21" s="1312">
        <v>1</v>
      </c>
      <c r="C21" s="831"/>
      <c r="D21" s="831"/>
      <c r="E21" s="833"/>
      <c r="F21" s="833"/>
      <c r="G21" s="833"/>
      <c r="H21" s="833"/>
      <c r="I21" s="828"/>
      <c r="J21" s="827"/>
      <c r="K21" s="830"/>
      <c r="L21" s="744" t="str">
        <f>mergeValue(A21) &amp;"."&amp; mergeValue(B21)</f>
        <v>1.1</v>
      </c>
      <c r="M21" s="658" t="s">
        <v>15</v>
      </c>
      <c r="N21" s="615"/>
      <c r="O21" s="1313"/>
      <c r="P21" s="1313"/>
      <c r="Q21" s="1313"/>
      <c r="R21" s="1313"/>
      <c r="S21" s="1313"/>
      <c r="T21" s="1313"/>
      <c r="U21" s="1313"/>
      <c r="V21" s="1313"/>
      <c r="W21" s="1129" t="s">
        <v>459</v>
      </c>
      <c r="Y21" s="777"/>
      <c r="Z21" s="777" t="str">
        <f t="shared" si="0"/>
        <v>Территория действия тарифа</v>
      </c>
      <c r="AA21" s="777"/>
      <c r="AB21" s="777"/>
      <c r="AC21" s="777"/>
      <c r="AI21" s="759"/>
      <c r="AJ21" s="759"/>
    </row>
    <row r="22" spans="1:36" ht="22.5">
      <c r="A22" s="1312"/>
      <c r="B22" s="1312"/>
      <c r="C22" s="1312">
        <v>1</v>
      </c>
      <c r="D22" s="831"/>
      <c r="E22" s="833"/>
      <c r="F22" s="833"/>
      <c r="G22" s="833"/>
      <c r="H22" s="833"/>
      <c r="I22" s="835"/>
      <c r="J22" s="827"/>
      <c r="K22" s="830"/>
      <c r="L22" s="744" t="str">
        <f>mergeValue(A22) &amp;"."&amp; mergeValue(B22)&amp;"."&amp; mergeValue(C22)</f>
        <v>1.1.1</v>
      </c>
      <c r="M22" s="659" t="s">
        <v>7</v>
      </c>
      <c r="N22" s="615"/>
      <c r="O22" s="1313"/>
      <c r="P22" s="1313"/>
      <c r="Q22" s="1313"/>
      <c r="R22" s="1313"/>
      <c r="S22" s="1313"/>
      <c r="T22" s="1313"/>
      <c r="U22" s="1313"/>
      <c r="V22" s="1313"/>
      <c r="W22" s="1129" t="s">
        <v>600</v>
      </c>
      <c r="Y22" s="777"/>
      <c r="Z22" s="777" t="str">
        <f t="shared" si="0"/>
        <v xml:space="preserve">Наименование системы теплоснабжения </v>
      </c>
      <c r="AA22" s="777"/>
      <c r="AB22" s="777"/>
      <c r="AC22" s="777"/>
      <c r="AI22" s="759"/>
      <c r="AJ22" s="759"/>
    </row>
    <row r="23" spans="1:36" ht="22.5">
      <c r="A23" s="1312"/>
      <c r="B23" s="1312"/>
      <c r="C23" s="1312"/>
      <c r="D23" s="1312">
        <v>1</v>
      </c>
      <c r="E23" s="833"/>
      <c r="F23" s="833"/>
      <c r="G23" s="833"/>
      <c r="H23" s="833"/>
      <c r="I23" s="835"/>
      <c r="J23" s="827"/>
      <c r="K23" s="830"/>
      <c r="L23" s="744" t="str">
        <f>mergeValue(A23) &amp;"."&amp; mergeValue(B23)&amp;"."&amp; mergeValue(C23)&amp;"."&amp; mergeValue(D23)</f>
        <v>1.1.1.1</v>
      </c>
      <c r="M23" s="660" t="s">
        <v>21</v>
      </c>
      <c r="N23" s="615"/>
      <c r="O23" s="1313"/>
      <c r="P23" s="1313"/>
      <c r="Q23" s="1313"/>
      <c r="R23" s="1313"/>
      <c r="S23" s="1313"/>
      <c r="T23" s="1313"/>
      <c r="U23" s="1313"/>
      <c r="V23" s="1313"/>
      <c r="W23" s="1129" t="s">
        <v>601</v>
      </c>
      <c r="Y23" s="777"/>
      <c r="Z23" s="777" t="str">
        <f t="shared" si="0"/>
        <v xml:space="preserve">Источник тепловой энергии  </v>
      </c>
      <c r="AA23" s="777"/>
      <c r="AB23" s="777"/>
      <c r="AC23" s="777"/>
      <c r="AI23" s="759"/>
      <c r="AJ23" s="759"/>
    </row>
    <row r="24" spans="1:36" ht="78.75">
      <c r="A24" s="1312"/>
      <c r="B24" s="1312"/>
      <c r="C24" s="1312"/>
      <c r="D24" s="1312"/>
      <c r="E24" s="1312">
        <v>1</v>
      </c>
      <c r="F24" s="833"/>
      <c r="G24" s="833"/>
      <c r="H24" s="831">
        <v>1</v>
      </c>
      <c r="I24" s="1312">
        <v>1</v>
      </c>
      <c r="J24" s="833"/>
      <c r="K24" s="838"/>
      <c r="L24" s="744" t="str">
        <f>mergeValue(A24) &amp;"."&amp; mergeValue(B24)&amp;"."&amp; mergeValue(C24)&amp;"."&amp; mergeValue(D24)&amp;"."&amp; mergeValue(E24)</f>
        <v>1.1.1.1.1</v>
      </c>
      <c r="M24" s="524" t="s">
        <v>8</v>
      </c>
      <c r="N24" s="615"/>
      <c r="O24" s="1314"/>
      <c r="P24" s="1314"/>
      <c r="Q24" s="1314"/>
      <c r="R24" s="1314"/>
      <c r="S24" s="1314"/>
      <c r="T24" s="1314"/>
      <c r="U24" s="1314"/>
      <c r="V24" s="1314"/>
      <c r="W24" s="1129" t="s">
        <v>719</v>
      </c>
      <c r="Y24" s="777"/>
      <c r="Z24" s="777" t="str">
        <f t="shared" si="0"/>
        <v>Схема подключения теплопотребляющей установки к коллектору источника тепловой энергии</v>
      </c>
      <c r="AA24" s="777"/>
      <c r="AB24" s="777"/>
      <c r="AC24" s="777"/>
      <c r="AI24" s="759"/>
      <c r="AJ24" s="759"/>
    </row>
    <row r="25" spans="1:36" ht="33.75">
      <c r="A25" s="1312"/>
      <c r="B25" s="1312"/>
      <c r="C25" s="1312"/>
      <c r="D25" s="1312"/>
      <c r="E25" s="1312"/>
      <c r="F25" s="1312">
        <v>1</v>
      </c>
      <c r="G25" s="831"/>
      <c r="H25" s="831"/>
      <c r="I25" s="1312"/>
      <c r="J25" s="1312">
        <v>1</v>
      </c>
      <c r="K25" s="839"/>
      <c r="L25" s="744" t="str">
        <f>mergeValue(A25) &amp;"."&amp; mergeValue(B25)&amp;"."&amp; mergeValue(C25)&amp;"."&amp; mergeValue(D25)&amp;"."&amp; mergeValue(E25)&amp;"."&amp; mergeValue(F25)</f>
        <v>1.1.1.1.1.1</v>
      </c>
      <c r="M25" s="525" t="s">
        <v>9</v>
      </c>
      <c r="N25" s="615"/>
      <c r="O25" s="1314"/>
      <c r="P25" s="1314"/>
      <c r="Q25" s="1314"/>
      <c r="R25" s="1314"/>
      <c r="S25" s="1314"/>
      <c r="T25" s="1314"/>
      <c r="U25" s="1314"/>
      <c r="V25" s="1314"/>
      <c r="W25" s="1129" t="s">
        <v>720</v>
      </c>
      <c r="Y25" s="777"/>
      <c r="Z25" s="777" t="str">
        <f t="shared" si="0"/>
        <v>Группа потребителей</v>
      </c>
      <c r="AA25" s="777"/>
      <c r="AB25" s="777"/>
      <c r="AC25" s="777"/>
      <c r="AI25" s="759"/>
      <c r="AJ25" s="759"/>
    </row>
    <row r="26" spans="1:36" ht="122.1" customHeight="1">
      <c r="A26" s="1312"/>
      <c r="B26" s="1312"/>
      <c r="C26" s="1312"/>
      <c r="D26" s="1312"/>
      <c r="E26" s="1312"/>
      <c r="F26" s="1312"/>
      <c r="G26" s="831">
        <v>1</v>
      </c>
      <c r="H26" s="831"/>
      <c r="I26" s="1312"/>
      <c r="J26" s="1312"/>
      <c r="K26" s="839">
        <v>1</v>
      </c>
      <c r="L26" s="744" t="str">
        <f>mergeValue(A26) &amp;"."&amp; mergeValue(B26)&amp;"."&amp; mergeValue(C26)&amp;"."&amp; mergeValue(D26)&amp;"."&amp; mergeValue(E26)&amp;"."&amp; mergeValue(F26)&amp;"."&amp; mergeValue(G26)</f>
        <v>1.1.1.1.1.1.1</v>
      </c>
      <c r="M26" s="1088"/>
      <c r="N26" s="615"/>
      <c r="O26" s="726"/>
      <c r="P26" s="726"/>
      <c r="Q26" s="1040"/>
      <c r="R26" s="1307"/>
      <c r="S26" s="1308" t="s">
        <v>83</v>
      </c>
      <c r="T26" s="1307"/>
      <c r="U26" s="1308" t="s">
        <v>84</v>
      </c>
      <c r="V26" s="726"/>
      <c r="W26" s="1282" t="s">
        <v>721</v>
      </c>
      <c r="X26" s="759" t="str">
        <f>strCheckDate(O27:V27)</f>
        <v/>
      </c>
      <c r="Y26" s="777"/>
      <c r="Z26" s="777" t="str">
        <f t="shared" si="0"/>
        <v/>
      </c>
      <c r="AA26" s="777"/>
      <c r="AB26" s="777"/>
      <c r="AC26" s="777"/>
      <c r="AI26" s="759"/>
      <c r="AJ26" s="759"/>
    </row>
    <row r="27" spans="1:36" ht="11.25" hidden="1">
      <c r="A27" s="1312"/>
      <c r="B27" s="1312"/>
      <c r="C27" s="1312"/>
      <c r="D27" s="1312"/>
      <c r="E27" s="1312"/>
      <c r="F27" s="1312"/>
      <c r="G27" s="831"/>
      <c r="H27" s="831"/>
      <c r="I27" s="1312"/>
      <c r="J27" s="1312"/>
      <c r="K27" s="839"/>
      <c r="L27" s="752"/>
      <c r="M27" s="615"/>
      <c r="N27" s="615"/>
      <c r="O27" s="726"/>
      <c r="P27" s="726"/>
      <c r="Q27" s="732" t="str">
        <f>R26 &amp; "-" &amp; T26</f>
        <v>-</v>
      </c>
      <c r="R27" s="1307"/>
      <c r="S27" s="1308"/>
      <c r="T27" s="1307"/>
      <c r="U27" s="1308"/>
      <c r="V27" s="726"/>
      <c r="W27" s="1283"/>
      <c r="Y27" s="777"/>
      <c r="Z27" s="777" t="str">
        <f t="shared" si="0"/>
        <v/>
      </c>
      <c r="AA27" s="777"/>
      <c r="AB27" s="777"/>
      <c r="AC27" s="777"/>
      <c r="AI27" s="759"/>
      <c r="AJ27" s="759"/>
    </row>
    <row r="28" spans="1:36" ht="15" customHeight="1">
      <c r="A28" s="1312"/>
      <c r="B28" s="1312"/>
      <c r="C28" s="1312"/>
      <c r="D28" s="1312"/>
      <c r="E28" s="1312"/>
      <c r="F28" s="1312"/>
      <c r="G28" s="833"/>
      <c r="H28" s="831"/>
      <c r="I28" s="1312"/>
      <c r="J28" s="1312"/>
      <c r="K28" s="838"/>
      <c r="L28" s="654"/>
      <c r="M28" s="527" t="s">
        <v>24</v>
      </c>
      <c r="N28" s="728"/>
      <c r="O28" s="728"/>
      <c r="P28" s="728"/>
      <c r="Q28" s="728"/>
      <c r="R28" s="728"/>
      <c r="S28" s="728"/>
      <c r="T28" s="728"/>
      <c r="U28" s="728"/>
      <c r="V28" s="725"/>
      <c r="W28" s="1284"/>
      <c r="Y28" s="777"/>
      <c r="Z28" s="777" t="str">
        <f t="shared" si="0"/>
        <v>Добавить вид теплоносителя (параметры теплоносителя)</v>
      </c>
      <c r="AA28" s="777"/>
      <c r="AB28" s="777"/>
      <c r="AC28" s="777"/>
      <c r="AI28" s="759"/>
      <c r="AJ28" s="759"/>
    </row>
    <row r="29" spans="1:36" ht="15" customHeight="1">
      <c r="A29" s="1312"/>
      <c r="B29" s="1312"/>
      <c r="C29" s="1312"/>
      <c r="D29" s="1312"/>
      <c r="E29" s="1312"/>
      <c r="F29" s="833"/>
      <c r="G29" s="833"/>
      <c r="H29" s="831"/>
      <c r="I29" s="1312"/>
      <c r="J29" s="833"/>
      <c r="K29" s="838"/>
      <c r="L29" s="654"/>
      <c r="M29" s="526" t="s">
        <v>10</v>
      </c>
      <c r="N29" s="728"/>
      <c r="O29" s="728"/>
      <c r="P29" s="728"/>
      <c r="Q29" s="728"/>
      <c r="R29" s="728"/>
      <c r="S29" s="728"/>
      <c r="T29" s="728"/>
      <c r="U29" s="727"/>
      <c r="V29" s="728"/>
      <c r="W29" s="634"/>
      <c r="Y29" s="777"/>
      <c r="Z29" s="777" t="str">
        <f t="shared" si="0"/>
        <v>Добавить группу потребителей</v>
      </c>
      <c r="AA29" s="777"/>
      <c r="AB29" s="777"/>
      <c r="AC29" s="777"/>
      <c r="AI29" s="759"/>
      <c r="AJ29" s="759"/>
    </row>
    <row r="30" spans="1:36" ht="15" customHeight="1">
      <c r="A30" s="1312"/>
      <c r="B30" s="1312"/>
      <c r="C30" s="1312"/>
      <c r="D30" s="1312"/>
      <c r="E30" s="837"/>
      <c r="F30" s="833"/>
      <c r="G30" s="833"/>
      <c r="H30" s="833"/>
      <c r="I30" s="829"/>
      <c r="J30" s="826"/>
      <c r="K30" s="836"/>
      <c r="L30" s="654"/>
      <c r="M30" s="723" t="s">
        <v>11</v>
      </c>
      <c r="N30" s="728"/>
      <c r="O30" s="728"/>
      <c r="P30" s="728"/>
      <c r="Q30" s="728"/>
      <c r="R30" s="728"/>
      <c r="S30" s="728"/>
      <c r="T30" s="728"/>
      <c r="U30" s="727"/>
      <c r="V30" s="728"/>
      <c r="W30" s="634"/>
      <c r="Y30" s="777"/>
      <c r="Z30" s="777" t="str">
        <f t="shared" si="0"/>
        <v>Добавить схему подключения</v>
      </c>
      <c r="AA30" s="777"/>
      <c r="AB30" s="777"/>
      <c r="AC30" s="777"/>
      <c r="AI30" s="759"/>
      <c r="AJ30" s="759"/>
    </row>
    <row r="31" spans="1:36" ht="15" customHeight="1">
      <c r="A31" s="1312"/>
      <c r="B31" s="1312"/>
      <c r="C31" s="1312"/>
      <c r="D31" s="837"/>
      <c r="E31" s="837"/>
      <c r="F31" s="833"/>
      <c r="G31" s="833"/>
      <c r="H31" s="833"/>
      <c r="I31" s="829"/>
      <c r="J31" s="826"/>
      <c r="K31" s="836"/>
      <c r="L31" s="654"/>
      <c r="M31" s="722" t="s">
        <v>16</v>
      </c>
      <c r="N31" s="728"/>
      <c r="O31" s="728"/>
      <c r="P31" s="728"/>
      <c r="Q31" s="728"/>
      <c r="R31" s="728"/>
      <c r="S31" s="728"/>
      <c r="T31" s="728"/>
      <c r="U31" s="727"/>
      <c r="V31" s="728"/>
      <c r="W31" s="634"/>
      <c r="Y31" s="777"/>
      <c r="Z31" s="777" t="str">
        <f t="shared" si="0"/>
        <v>Добавить источник тепловой энергии</v>
      </c>
      <c r="AA31" s="777"/>
      <c r="AB31" s="777"/>
      <c r="AC31" s="777"/>
      <c r="AI31" s="759"/>
      <c r="AJ31" s="759"/>
    </row>
    <row r="32" spans="1:36" ht="15" customHeight="1">
      <c r="A32" s="1312"/>
      <c r="B32" s="1312"/>
      <c r="C32" s="837"/>
      <c r="D32" s="837"/>
      <c r="E32" s="837"/>
      <c r="F32" s="837"/>
      <c r="G32" s="842"/>
      <c r="H32" s="829"/>
      <c r="I32" s="840"/>
      <c r="J32" s="826"/>
      <c r="K32" s="841"/>
      <c r="L32" s="654"/>
      <c r="M32" s="721" t="s">
        <v>17</v>
      </c>
      <c r="N32" s="728"/>
      <c r="O32" s="728"/>
      <c r="P32" s="728"/>
      <c r="Q32" s="728"/>
      <c r="R32" s="728"/>
      <c r="S32" s="728"/>
      <c r="T32" s="728"/>
      <c r="U32" s="727"/>
      <c r="V32" s="728"/>
      <c r="W32" s="634"/>
      <c r="Y32" s="777"/>
      <c r="Z32" s="777" t="str">
        <f t="shared" si="0"/>
        <v>Добавить наименование системы теплоснабжения</v>
      </c>
      <c r="AA32" s="777"/>
      <c r="AB32" s="777"/>
      <c r="AC32" s="777"/>
      <c r="AI32" s="759"/>
      <c r="AJ32" s="759"/>
    </row>
    <row r="33" spans="1:36" ht="15" customHeight="1">
      <c r="A33" s="1312"/>
      <c r="B33" s="837"/>
      <c r="C33" s="837"/>
      <c r="D33" s="837"/>
      <c r="E33" s="837"/>
      <c r="F33" s="837"/>
      <c r="G33" s="842"/>
      <c r="H33" s="829"/>
      <c r="I33" s="829"/>
      <c r="J33" s="826"/>
      <c r="K33" s="836"/>
      <c r="L33" s="654"/>
      <c r="M33" s="696" t="s">
        <v>18</v>
      </c>
      <c r="N33" s="728"/>
      <c r="O33" s="728"/>
      <c r="P33" s="728"/>
      <c r="Q33" s="728"/>
      <c r="R33" s="728"/>
      <c r="S33" s="728"/>
      <c r="T33" s="728"/>
      <c r="U33" s="727"/>
      <c r="V33" s="728"/>
      <c r="W33" s="634"/>
      <c r="Y33" s="777"/>
      <c r="Z33" s="777" t="str">
        <f t="shared" si="0"/>
        <v>Добавить территорию действия тарифа</v>
      </c>
      <c r="AA33" s="777"/>
      <c r="AB33" s="777"/>
      <c r="AC33" s="777"/>
      <c r="AI33" s="759"/>
      <c r="AJ33" s="759"/>
    </row>
    <row r="34" spans="1:36" s="705" customFormat="1" ht="15" customHeight="1">
      <c r="A34" s="825"/>
      <c r="B34" s="825"/>
      <c r="C34" s="825"/>
      <c r="D34" s="825"/>
      <c r="E34" s="825"/>
      <c r="F34" s="825"/>
      <c r="G34" s="825"/>
      <c r="H34" s="825"/>
      <c r="I34" s="825"/>
      <c r="J34" s="825"/>
      <c r="K34" s="825"/>
      <c r="L34" s="462"/>
      <c r="M34" s="699" t="s">
        <v>308</v>
      </c>
      <c r="N34" s="728"/>
      <c r="O34" s="728"/>
      <c r="P34" s="728"/>
      <c r="Q34" s="728"/>
      <c r="R34" s="728"/>
      <c r="S34" s="728"/>
      <c r="T34" s="728"/>
      <c r="U34" s="727"/>
      <c r="V34" s="728"/>
      <c r="W34" s="634"/>
      <c r="X34" s="685"/>
      <c r="Y34" s="685"/>
      <c r="Z34" s="685"/>
      <c r="AA34" s="685"/>
      <c r="AB34" s="685"/>
      <c r="AC34" s="685"/>
      <c r="AD34" s="685"/>
      <c r="AE34" s="685"/>
      <c r="AF34" s="685"/>
      <c r="AG34" s="685"/>
      <c r="AH34" s="685"/>
    </row>
    <row r="35" spans="1:36" ht="11.25">
      <c r="A35" s="751"/>
      <c r="B35" s="751"/>
      <c r="C35" s="751"/>
      <c r="D35" s="751"/>
      <c r="E35" s="751"/>
      <c r="F35" s="751"/>
      <c r="G35" s="751"/>
      <c r="H35" s="751"/>
      <c r="I35" s="751"/>
      <c r="J35" s="751"/>
      <c r="K35" s="751"/>
      <c r="X35" s="751"/>
      <c r="Y35" s="751"/>
      <c r="Z35" s="751"/>
      <c r="AA35" s="751"/>
      <c r="AB35" s="751"/>
      <c r="AC35" s="751"/>
      <c r="AD35" s="751"/>
      <c r="AE35" s="751"/>
      <c r="AF35" s="751"/>
      <c r="AG35" s="751"/>
      <c r="AH35" s="751"/>
    </row>
    <row r="36" spans="1:36" ht="105.75" customHeight="1">
      <c r="L36" s="1">
        <v>1</v>
      </c>
      <c r="M36" s="1275" t="s">
        <v>722</v>
      </c>
      <c r="N36" s="1275"/>
      <c r="O36" s="1275"/>
      <c r="P36" s="1275"/>
      <c r="Q36" s="1275"/>
      <c r="R36" s="1275"/>
      <c r="S36" s="1275"/>
      <c r="T36" s="1275"/>
      <c r="U36" s="1275"/>
      <c r="V36" s="1275"/>
      <c r="W36" s="1275"/>
    </row>
  </sheetData>
  <sheetProtection password="FA9C" sheet="1" objects="1" scenarios="1" formatColumns="0" formatRows="0"/>
  <mergeCells count="40">
    <mergeCell ref="L13:M13"/>
    <mergeCell ref="L5:T5"/>
    <mergeCell ref="O9:T9"/>
    <mergeCell ref="O10:T10"/>
    <mergeCell ref="O11:T11"/>
    <mergeCell ref="O12:T12"/>
    <mergeCell ref="S18:T18"/>
    <mergeCell ref="O14:U14"/>
    <mergeCell ref="L15:V15"/>
    <mergeCell ref="W15:W18"/>
    <mergeCell ref="L16:L18"/>
    <mergeCell ref="M16:M18"/>
    <mergeCell ref="O16:T16"/>
    <mergeCell ref="U16:U18"/>
    <mergeCell ref="A20:A33"/>
    <mergeCell ref="O20:V20"/>
    <mergeCell ref="B21:B32"/>
    <mergeCell ref="O21:V21"/>
    <mergeCell ref="C22:C31"/>
    <mergeCell ref="O22:V22"/>
    <mergeCell ref="D23:D30"/>
    <mergeCell ref="O23:V23"/>
    <mergeCell ref="I24:I29"/>
    <mergeCell ref="J25:J28"/>
    <mergeCell ref="W26:W28"/>
    <mergeCell ref="M36:W36"/>
    <mergeCell ref="O7:T7"/>
    <mergeCell ref="E24:E29"/>
    <mergeCell ref="O24:V24"/>
    <mergeCell ref="F25:F28"/>
    <mergeCell ref="O25:V25"/>
    <mergeCell ref="R26:R27"/>
    <mergeCell ref="S26:S27"/>
    <mergeCell ref="T26:T27"/>
    <mergeCell ref="U26:U27"/>
    <mergeCell ref="S19:T19"/>
    <mergeCell ref="V16:V18"/>
    <mergeCell ref="O17:O18"/>
    <mergeCell ref="P17:Q17"/>
    <mergeCell ref="R17:T17"/>
  </mergeCells>
  <dataValidations count="10">
    <dataValidation allowBlank="1" sqref="WVT983068:WWE983074 JH28:JS34 TD28:TO34 ACZ28:ADK34 AMV28:ANG34 AWR28:AXC34 BGN28:BGY34 BQJ28:BQU34 CAF28:CAQ34 CKB28:CKM34 CTX28:CUI34 DDT28:DEE34 DNP28:DOA34 DXL28:DXW34 EHH28:EHS34 ERD28:ERO34 FAZ28:FBK34 FKV28:FLG34 FUR28:FVC34 GEN28:GEY34 GOJ28:GOU34 GYF28:GYQ34 HIB28:HIM34 HRX28:HSI34 IBT28:ICE34 ILP28:IMA34 IVL28:IVW34 JFH28:JFS34 JPD28:JPO34 JYZ28:JZK34 KIV28:KJG34 KSR28:KTC34 LCN28:LCY34 LMJ28:LMU34 LWF28:LWQ34 MGB28:MGM34 MPX28:MQI34 MZT28:NAE34 NJP28:NKA34 NTL28:NTW34 ODH28:ODS34 OND28:ONO34 OWZ28:OXK34 PGV28:PHG34 PQR28:PRC34 QAN28:QAY34 QKJ28:QKU34 QUF28:QUQ34 REB28:REM34 RNX28:ROI34 RXT28:RYE34 SHP28:SIA34 SRL28:SRW34 TBH28:TBS34 TLD28:TLO34 TUZ28:TVK34 UEV28:UFG34 UOR28:UPC34 UYN28:UYY34 VIJ28:VIU34 VSF28:VSQ34 WCB28:WCM34 WLX28:WMI34 WVT28:WWE34 JH65564:JS65570 TD65564:TO65570 ACZ65564:ADK65570 AMV65564:ANG65570 AWR65564:AXC65570 BGN65564:BGY65570 BQJ65564:BQU65570 CAF65564:CAQ65570 CKB65564:CKM65570 CTX65564:CUI65570 DDT65564:DEE65570 DNP65564:DOA65570 DXL65564:DXW65570 EHH65564:EHS65570 ERD65564:ERO65570 FAZ65564:FBK65570 FKV65564:FLG65570 FUR65564:FVC65570 GEN65564:GEY65570 GOJ65564:GOU65570 GYF65564:GYQ65570 HIB65564:HIM65570 HRX65564:HSI65570 IBT65564:ICE65570 ILP65564:IMA65570 IVL65564:IVW65570 JFH65564:JFS65570 JPD65564:JPO65570 JYZ65564:JZK65570 KIV65564:KJG65570 KSR65564:KTC65570 LCN65564:LCY65570 LMJ65564:LMU65570 LWF65564:LWQ65570 MGB65564:MGM65570 MPX65564:MQI65570 MZT65564:NAE65570 NJP65564:NKA65570 NTL65564:NTW65570 ODH65564:ODS65570 OND65564:ONO65570 OWZ65564:OXK65570 PGV65564:PHG65570 PQR65564:PRC65570 QAN65564:QAY65570 QKJ65564:QKU65570 QUF65564:QUQ65570 REB65564:REM65570 RNX65564:ROI65570 RXT65564:RYE65570 SHP65564:SIA65570 SRL65564:SRW65570 TBH65564:TBS65570 TLD65564:TLO65570 TUZ65564:TVK65570 UEV65564:UFG65570 UOR65564:UPC65570 UYN65564:UYY65570 VIJ65564:VIU65570 VSF65564:VSQ65570 WCB65564:WCM65570 WLX65564:WMI65570 WVT65564:WWE65570 JH131100:JS131106 TD131100:TO131106 ACZ131100:ADK131106 AMV131100:ANG131106 AWR131100:AXC131106 BGN131100:BGY131106 BQJ131100:BQU131106 CAF131100:CAQ131106 CKB131100:CKM131106 CTX131100:CUI131106 DDT131100:DEE131106 DNP131100:DOA131106 DXL131100:DXW131106 EHH131100:EHS131106 ERD131100:ERO131106 FAZ131100:FBK131106 FKV131100:FLG131106 FUR131100:FVC131106 GEN131100:GEY131106 GOJ131100:GOU131106 GYF131100:GYQ131106 HIB131100:HIM131106 HRX131100:HSI131106 IBT131100:ICE131106 ILP131100:IMA131106 IVL131100:IVW131106 JFH131100:JFS131106 JPD131100:JPO131106 JYZ131100:JZK131106 KIV131100:KJG131106 KSR131100:KTC131106 LCN131100:LCY131106 LMJ131100:LMU131106 LWF131100:LWQ131106 MGB131100:MGM131106 MPX131100:MQI131106 MZT131100:NAE131106 NJP131100:NKA131106 NTL131100:NTW131106 ODH131100:ODS131106 OND131100:ONO131106 OWZ131100:OXK131106 PGV131100:PHG131106 PQR131100:PRC131106 QAN131100:QAY131106 QKJ131100:QKU131106 QUF131100:QUQ131106 REB131100:REM131106 RNX131100:ROI131106 RXT131100:RYE131106 SHP131100:SIA131106 SRL131100:SRW131106 TBH131100:TBS131106 TLD131100:TLO131106 TUZ131100:TVK131106 UEV131100:UFG131106 UOR131100:UPC131106 UYN131100:UYY131106 VIJ131100:VIU131106 VSF131100:VSQ131106 WCB131100:WCM131106 WLX131100:WMI131106 WVT131100:WWE131106 JH196636:JS196642 TD196636:TO196642 ACZ196636:ADK196642 AMV196636:ANG196642 AWR196636:AXC196642 BGN196636:BGY196642 BQJ196636:BQU196642 CAF196636:CAQ196642 CKB196636:CKM196642 CTX196636:CUI196642 DDT196636:DEE196642 DNP196636:DOA196642 DXL196636:DXW196642 EHH196636:EHS196642 ERD196636:ERO196642 FAZ196636:FBK196642 FKV196636:FLG196642 FUR196636:FVC196642 GEN196636:GEY196642 GOJ196636:GOU196642 GYF196636:GYQ196642 HIB196636:HIM196642 HRX196636:HSI196642 IBT196636:ICE196642 ILP196636:IMA196642 IVL196636:IVW196642 JFH196636:JFS196642 JPD196636:JPO196642 JYZ196636:JZK196642 KIV196636:KJG196642 KSR196636:KTC196642 LCN196636:LCY196642 LMJ196636:LMU196642 LWF196636:LWQ196642 MGB196636:MGM196642 MPX196636:MQI196642 MZT196636:NAE196642 NJP196636:NKA196642 NTL196636:NTW196642 ODH196636:ODS196642 OND196636:ONO196642 OWZ196636:OXK196642 PGV196636:PHG196642 PQR196636:PRC196642 QAN196636:QAY196642 QKJ196636:QKU196642 QUF196636:QUQ196642 REB196636:REM196642 RNX196636:ROI196642 RXT196636:RYE196642 SHP196636:SIA196642 SRL196636:SRW196642 TBH196636:TBS196642 TLD196636:TLO196642 TUZ196636:TVK196642 UEV196636:UFG196642 UOR196636:UPC196642 UYN196636:UYY196642 VIJ196636:VIU196642 VSF196636:VSQ196642 WCB196636:WCM196642 WLX196636:WMI196642 WVT196636:WWE196642 JH262172:JS262178 TD262172:TO262178 ACZ262172:ADK262178 AMV262172:ANG262178 AWR262172:AXC262178 BGN262172:BGY262178 BQJ262172:BQU262178 CAF262172:CAQ262178 CKB262172:CKM262178 CTX262172:CUI262178 DDT262172:DEE262178 DNP262172:DOA262178 DXL262172:DXW262178 EHH262172:EHS262178 ERD262172:ERO262178 FAZ262172:FBK262178 FKV262172:FLG262178 FUR262172:FVC262178 GEN262172:GEY262178 GOJ262172:GOU262178 GYF262172:GYQ262178 HIB262172:HIM262178 HRX262172:HSI262178 IBT262172:ICE262178 ILP262172:IMA262178 IVL262172:IVW262178 JFH262172:JFS262178 JPD262172:JPO262178 JYZ262172:JZK262178 KIV262172:KJG262178 KSR262172:KTC262178 LCN262172:LCY262178 LMJ262172:LMU262178 LWF262172:LWQ262178 MGB262172:MGM262178 MPX262172:MQI262178 MZT262172:NAE262178 NJP262172:NKA262178 NTL262172:NTW262178 ODH262172:ODS262178 OND262172:ONO262178 OWZ262172:OXK262178 PGV262172:PHG262178 PQR262172:PRC262178 QAN262172:QAY262178 QKJ262172:QKU262178 QUF262172:QUQ262178 REB262172:REM262178 RNX262172:ROI262178 RXT262172:RYE262178 SHP262172:SIA262178 SRL262172:SRW262178 TBH262172:TBS262178 TLD262172:TLO262178 TUZ262172:TVK262178 UEV262172:UFG262178 UOR262172:UPC262178 UYN262172:UYY262178 VIJ262172:VIU262178 VSF262172:VSQ262178 WCB262172:WCM262178 WLX262172:WMI262178 WVT262172:WWE262178 JH327708:JS327714 TD327708:TO327714 ACZ327708:ADK327714 AMV327708:ANG327714 AWR327708:AXC327714 BGN327708:BGY327714 BQJ327708:BQU327714 CAF327708:CAQ327714 CKB327708:CKM327714 CTX327708:CUI327714 DDT327708:DEE327714 DNP327708:DOA327714 DXL327708:DXW327714 EHH327708:EHS327714 ERD327708:ERO327714 FAZ327708:FBK327714 FKV327708:FLG327714 FUR327708:FVC327714 GEN327708:GEY327714 GOJ327708:GOU327714 GYF327708:GYQ327714 HIB327708:HIM327714 HRX327708:HSI327714 IBT327708:ICE327714 ILP327708:IMA327714 IVL327708:IVW327714 JFH327708:JFS327714 JPD327708:JPO327714 JYZ327708:JZK327714 KIV327708:KJG327714 KSR327708:KTC327714 LCN327708:LCY327714 LMJ327708:LMU327714 LWF327708:LWQ327714 MGB327708:MGM327714 MPX327708:MQI327714 MZT327708:NAE327714 NJP327708:NKA327714 NTL327708:NTW327714 ODH327708:ODS327714 OND327708:ONO327714 OWZ327708:OXK327714 PGV327708:PHG327714 PQR327708:PRC327714 QAN327708:QAY327714 QKJ327708:QKU327714 QUF327708:QUQ327714 REB327708:REM327714 RNX327708:ROI327714 RXT327708:RYE327714 SHP327708:SIA327714 SRL327708:SRW327714 TBH327708:TBS327714 TLD327708:TLO327714 TUZ327708:TVK327714 UEV327708:UFG327714 UOR327708:UPC327714 UYN327708:UYY327714 VIJ327708:VIU327714 VSF327708:VSQ327714 WCB327708:WCM327714 WLX327708:WMI327714 WVT327708:WWE327714 JH393244:JS393250 TD393244:TO393250 ACZ393244:ADK393250 AMV393244:ANG393250 AWR393244:AXC393250 BGN393244:BGY393250 BQJ393244:BQU393250 CAF393244:CAQ393250 CKB393244:CKM393250 CTX393244:CUI393250 DDT393244:DEE393250 DNP393244:DOA393250 DXL393244:DXW393250 EHH393244:EHS393250 ERD393244:ERO393250 FAZ393244:FBK393250 FKV393244:FLG393250 FUR393244:FVC393250 GEN393244:GEY393250 GOJ393244:GOU393250 GYF393244:GYQ393250 HIB393244:HIM393250 HRX393244:HSI393250 IBT393244:ICE393250 ILP393244:IMA393250 IVL393244:IVW393250 JFH393244:JFS393250 JPD393244:JPO393250 JYZ393244:JZK393250 KIV393244:KJG393250 KSR393244:KTC393250 LCN393244:LCY393250 LMJ393244:LMU393250 LWF393244:LWQ393250 MGB393244:MGM393250 MPX393244:MQI393250 MZT393244:NAE393250 NJP393244:NKA393250 NTL393244:NTW393250 ODH393244:ODS393250 OND393244:ONO393250 OWZ393244:OXK393250 PGV393244:PHG393250 PQR393244:PRC393250 QAN393244:QAY393250 QKJ393244:QKU393250 QUF393244:QUQ393250 REB393244:REM393250 RNX393244:ROI393250 RXT393244:RYE393250 SHP393244:SIA393250 SRL393244:SRW393250 TBH393244:TBS393250 TLD393244:TLO393250 TUZ393244:TVK393250 UEV393244:UFG393250 UOR393244:UPC393250 UYN393244:UYY393250 VIJ393244:VIU393250 VSF393244:VSQ393250 WCB393244:WCM393250 WLX393244:WMI393250 WVT393244:WWE393250 JH458780:JS458786 TD458780:TO458786 ACZ458780:ADK458786 AMV458780:ANG458786 AWR458780:AXC458786 BGN458780:BGY458786 BQJ458780:BQU458786 CAF458780:CAQ458786 CKB458780:CKM458786 CTX458780:CUI458786 DDT458780:DEE458786 DNP458780:DOA458786 DXL458780:DXW458786 EHH458780:EHS458786 ERD458780:ERO458786 FAZ458780:FBK458786 FKV458780:FLG458786 FUR458780:FVC458786 GEN458780:GEY458786 GOJ458780:GOU458786 GYF458780:GYQ458786 HIB458780:HIM458786 HRX458780:HSI458786 IBT458780:ICE458786 ILP458780:IMA458786 IVL458780:IVW458786 JFH458780:JFS458786 JPD458780:JPO458786 JYZ458780:JZK458786 KIV458780:KJG458786 KSR458780:KTC458786 LCN458780:LCY458786 LMJ458780:LMU458786 LWF458780:LWQ458786 MGB458780:MGM458786 MPX458780:MQI458786 MZT458780:NAE458786 NJP458780:NKA458786 NTL458780:NTW458786 ODH458780:ODS458786 OND458780:ONO458786 OWZ458780:OXK458786 PGV458780:PHG458786 PQR458780:PRC458786 QAN458780:QAY458786 QKJ458780:QKU458786 QUF458780:QUQ458786 REB458780:REM458786 RNX458780:ROI458786 RXT458780:RYE458786 SHP458780:SIA458786 SRL458780:SRW458786 TBH458780:TBS458786 TLD458780:TLO458786 TUZ458780:TVK458786 UEV458780:UFG458786 UOR458780:UPC458786 UYN458780:UYY458786 VIJ458780:VIU458786 VSF458780:VSQ458786 WCB458780:WCM458786 WLX458780:WMI458786 WVT458780:WWE458786 JH524316:JS524322 TD524316:TO524322 ACZ524316:ADK524322 AMV524316:ANG524322 AWR524316:AXC524322 BGN524316:BGY524322 BQJ524316:BQU524322 CAF524316:CAQ524322 CKB524316:CKM524322 CTX524316:CUI524322 DDT524316:DEE524322 DNP524316:DOA524322 DXL524316:DXW524322 EHH524316:EHS524322 ERD524316:ERO524322 FAZ524316:FBK524322 FKV524316:FLG524322 FUR524316:FVC524322 GEN524316:GEY524322 GOJ524316:GOU524322 GYF524316:GYQ524322 HIB524316:HIM524322 HRX524316:HSI524322 IBT524316:ICE524322 ILP524316:IMA524322 IVL524316:IVW524322 JFH524316:JFS524322 JPD524316:JPO524322 JYZ524316:JZK524322 KIV524316:KJG524322 KSR524316:KTC524322 LCN524316:LCY524322 LMJ524316:LMU524322 LWF524316:LWQ524322 MGB524316:MGM524322 MPX524316:MQI524322 MZT524316:NAE524322 NJP524316:NKA524322 NTL524316:NTW524322 ODH524316:ODS524322 OND524316:ONO524322 OWZ524316:OXK524322 PGV524316:PHG524322 PQR524316:PRC524322 QAN524316:QAY524322 QKJ524316:QKU524322 QUF524316:QUQ524322 REB524316:REM524322 RNX524316:ROI524322 RXT524316:RYE524322 SHP524316:SIA524322 SRL524316:SRW524322 TBH524316:TBS524322 TLD524316:TLO524322 TUZ524316:TVK524322 UEV524316:UFG524322 UOR524316:UPC524322 UYN524316:UYY524322 VIJ524316:VIU524322 VSF524316:VSQ524322 WCB524316:WCM524322 WLX524316:WMI524322 WVT524316:WWE524322 JH589852:JS589858 TD589852:TO589858 ACZ589852:ADK589858 AMV589852:ANG589858 AWR589852:AXC589858 BGN589852:BGY589858 BQJ589852:BQU589858 CAF589852:CAQ589858 CKB589852:CKM589858 CTX589852:CUI589858 DDT589852:DEE589858 DNP589852:DOA589858 DXL589852:DXW589858 EHH589852:EHS589858 ERD589852:ERO589858 FAZ589852:FBK589858 FKV589852:FLG589858 FUR589852:FVC589858 GEN589852:GEY589858 GOJ589852:GOU589858 GYF589852:GYQ589858 HIB589852:HIM589858 HRX589852:HSI589858 IBT589852:ICE589858 ILP589852:IMA589858 IVL589852:IVW589858 JFH589852:JFS589858 JPD589852:JPO589858 JYZ589852:JZK589858 KIV589852:KJG589858 KSR589852:KTC589858 LCN589852:LCY589858 LMJ589852:LMU589858 LWF589852:LWQ589858 MGB589852:MGM589858 MPX589852:MQI589858 MZT589852:NAE589858 NJP589852:NKA589858 NTL589852:NTW589858 ODH589852:ODS589858 OND589852:ONO589858 OWZ589852:OXK589858 PGV589852:PHG589858 PQR589852:PRC589858 QAN589852:QAY589858 QKJ589852:QKU589858 QUF589852:QUQ589858 REB589852:REM589858 RNX589852:ROI589858 RXT589852:RYE589858 SHP589852:SIA589858 SRL589852:SRW589858 TBH589852:TBS589858 TLD589852:TLO589858 TUZ589852:TVK589858 UEV589852:UFG589858 UOR589852:UPC589858 UYN589852:UYY589858 VIJ589852:VIU589858 VSF589852:VSQ589858 WCB589852:WCM589858 WLX589852:WMI589858 WVT589852:WWE589858 JH655388:JS655394 TD655388:TO655394 ACZ655388:ADK655394 AMV655388:ANG655394 AWR655388:AXC655394 BGN655388:BGY655394 BQJ655388:BQU655394 CAF655388:CAQ655394 CKB655388:CKM655394 CTX655388:CUI655394 DDT655388:DEE655394 DNP655388:DOA655394 DXL655388:DXW655394 EHH655388:EHS655394 ERD655388:ERO655394 FAZ655388:FBK655394 FKV655388:FLG655394 FUR655388:FVC655394 GEN655388:GEY655394 GOJ655388:GOU655394 GYF655388:GYQ655394 HIB655388:HIM655394 HRX655388:HSI655394 IBT655388:ICE655394 ILP655388:IMA655394 IVL655388:IVW655394 JFH655388:JFS655394 JPD655388:JPO655394 JYZ655388:JZK655394 KIV655388:KJG655394 KSR655388:KTC655394 LCN655388:LCY655394 LMJ655388:LMU655394 LWF655388:LWQ655394 MGB655388:MGM655394 MPX655388:MQI655394 MZT655388:NAE655394 NJP655388:NKA655394 NTL655388:NTW655394 ODH655388:ODS655394 OND655388:ONO655394 OWZ655388:OXK655394 PGV655388:PHG655394 PQR655388:PRC655394 QAN655388:QAY655394 QKJ655388:QKU655394 QUF655388:QUQ655394 REB655388:REM655394 RNX655388:ROI655394 RXT655388:RYE655394 SHP655388:SIA655394 SRL655388:SRW655394 TBH655388:TBS655394 TLD655388:TLO655394 TUZ655388:TVK655394 UEV655388:UFG655394 UOR655388:UPC655394 UYN655388:UYY655394 VIJ655388:VIU655394 VSF655388:VSQ655394 WCB655388:WCM655394 WLX655388:WMI655394 WVT655388:WWE655394 JH720924:JS720930 TD720924:TO720930 ACZ720924:ADK720930 AMV720924:ANG720930 AWR720924:AXC720930 BGN720924:BGY720930 BQJ720924:BQU720930 CAF720924:CAQ720930 CKB720924:CKM720930 CTX720924:CUI720930 DDT720924:DEE720930 DNP720924:DOA720930 DXL720924:DXW720930 EHH720924:EHS720930 ERD720924:ERO720930 FAZ720924:FBK720930 FKV720924:FLG720930 FUR720924:FVC720930 GEN720924:GEY720930 GOJ720924:GOU720930 GYF720924:GYQ720930 HIB720924:HIM720930 HRX720924:HSI720930 IBT720924:ICE720930 ILP720924:IMA720930 IVL720924:IVW720930 JFH720924:JFS720930 JPD720924:JPO720930 JYZ720924:JZK720930 KIV720924:KJG720930 KSR720924:KTC720930 LCN720924:LCY720930 LMJ720924:LMU720930 LWF720924:LWQ720930 MGB720924:MGM720930 MPX720924:MQI720930 MZT720924:NAE720930 NJP720924:NKA720930 NTL720924:NTW720930 ODH720924:ODS720930 OND720924:ONO720930 OWZ720924:OXK720930 PGV720924:PHG720930 PQR720924:PRC720930 QAN720924:QAY720930 QKJ720924:QKU720930 QUF720924:QUQ720930 REB720924:REM720930 RNX720924:ROI720930 RXT720924:RYE720930 SHP720924:SIA720930 SRL720924:SRW720930 TBH720924:TBS720930 TLD720924:TLO720930 TUZ720924:TVK720930 UEV720924:UFG720930 UOR720924:UPC720930 UYN720924:UYY720930 VIJ720924:VIU720930 VSF720924:VSQ720930 WCB720924:WCM720930 WLX720924:WMI720930 WVT720924:WWE720930 JH786460:JS786466 TD786460:TO786466 ACZ786460:ADK786466 AMV786460:ANG786466 AWR786460:AXC786466 BGN786460:BGY786466 BQJ786460:BQU786466 CAF786460:CAQ786466 CKB786460:CKM786466 CTX786460:CUI786466 DDT786460:DEE786466 DNP786460:DOA786466 DXL786460:DXW786466 EHH786460:EHS786466 ERD786460:ERO786466 FAZ786460:FBK786466 FKV786460:FLG786466 FUR786460:FVC786466 GEN786460:GEY786466 GOJ786460:GOU786466 GYF786460:GYQ786466 HIB786460:HIM786466 HRX786460:HSI786466 IBT786460:ICE786466 ILP786460:IMA786466 IVL786460:IVW786466 JFH786460:JFS786466 JPD786460:JPO786466 JYZ786460:JZK786466 KIV786460:KJG786466 KSR786460:KTC786466 LCN786460:LCY786466 LMJ786460:LMU786466 LWF786460:LWQ786466 MGB786460:MGM786466 MPX786460:MQI786466 MZT786460:NAE786466 NJP786460:NKA786466 NTL786460:NTW786466 ODH786460:ODS786466 OND786460:ONO786466 OWZ786460:OXK786466 PGV786460:PHG786466 PQR786460:PRC786466 QAN786460:QAY786466 QKJ786460:QKU786466 QUF786460:QUQ786466 REB786460:REM786466 RNX786460:ROI786466 RXT786460:RYE786466 SHP786460:SIA786466 SRL786460:SRW786466 TBH786460:TBS786466 TLD786460:TLO786466 TUZ786460:TVK786466 UEV786460:UFG786466 UOR786460:UPC786466 UYN786460:UYY786466 VIJ786460:VIU786466 VSF786460:VSQ786466 WCB786460:WCM786466 WLX786460:WMI786466 WVT786460:WWE786466 JH851996:JS852002 TD851996:TO852002 ACZ851996:ADK852002 AMV851996:ANG852002 AWR851996:AXC852002 BGN851996:BGY852002 BQJ851996:BQU852002 CAF851996:CAQ852002 CKB851996:CKM852002 CTX851996:CUI852002 DDT851996:DEE852002 DNP851996:DOA852002 DXL851996:DXW852002 EHH851996:EHS852002 ERD851996:ERO852002 FAZ851996:FBK852002 FKV851996:FLG852002 FUR851996:FVC852002 GEN851996:GEY852002 GOJ851996:GOU852002 GYF851996:GYQ852002 HIB851996:HIM852002 HRX851996:HSI852002 IBT851996:ICE852002 ILP851996:IMA852002 IVL851996:IVW852002 JFH851996:JFS852002 JPD851996:JPO852002 JYZ851996:JZK852002 KIV851996:KJG852002 KSR851996:KTC852002 LCN851996:LCY852002 LMJ851996:LMU852002 LWF851996:LWQ852002 MGB851996:MGM852002 MPX851996:MQI852002 MZT851996:NAE852002 NJP851996:NKA852002 NTL851996:NTW852002 ODH851996:ODS852002 OND851996:ONO852002 OWZ851996:OXK852002 PGV851996:PHG852002 PQR851996:PRC852002 QAN851996:QAY852002 QKJ851996:QKU852002 QUF851996:QUQ852002 REB851996:REM852002 RNX851996:ROI852002 RXT851996:RYE852002 SHP851996:SIA852002 SRL851996:SRW852002 TBH851996:TBS852002 TLD851996:TLO852002 TUZ851996:TVK852002 UEV851996:UFG852002 UOR851996:UPC852002 UYN851996:UYY852002 VIJ851996:VIU852002 VSF851996:VSQ852002 WCB851996:WCM852002 WLX851996:WMI852002 WVT851996:WWE852002 JH917532:JS917538 TD917532:TO917538 ACZ917532:ADK917538 AMV917532:ANG917538 AWR917532:AXC917538 BGN917532:BGY917538 BQJ917532:BQU917538 CAF917532:CAQ917538 CKB917532:CKM917538 CTX917532:CUI917538 DDT917532:DEE917538 DNP917532:DOA917538 DXL917532:DXW917538 EHH917532:EHS917538 ERD917532:ERO917538 FAZ917532:FBK917538 FKV917532:FLG917538 FUR917532:FVC917538 GEN917532:GEY917538 GOJ917532:GOU917538 GYF917532:GYQ917538 HIB917532:HIM917538 HRX917532:HSI917538 IBT917532:ICE917538 ILP917532:IMA917538 IVL917532:IVW917538 JFH917532:JFS917538 JPD917532:JPO917538 JYZ917532:JZK917538 KIV917532:KJG917538 KSR917532:KTC917538 LCN917532:LCY917538 LMJ917532:LMU917538 LWF917532:LWQ917538 MGB917532:MGM917538 MPX917532:MQI917538 MZT917532:NAE917538 NJP917532:NKA917538 NTL917532:NTW917538 ODH917532:ODS917538 OND917532:ONO917538 OWZ917532:OXK917538 PGV917532:PHG917538 PQR917532:PRC917538 QAN917532:QAY917538 QKJ917532:QKU917538 QUF917532:QUQ917538 REB917532:REM917538 RNX917532:ROI917538 RXT917532:RYE917538 SHP917532:SIA917538 SRL917532:SRW917538 TBH917532:TBS917538 TLD917532:TLO917538 TUZ917532:TVK917538 UEV917532:UFG917538 UOR917532:UPC917538 UYN917532:UYY917538 VIJ917532:VIU917538 VSF917532:VSQ917538 WCB917532:WCM917538 WLX917532:WMI917538 WVT917532:WWE917538 JH983068:JS983074 TD983068:TO983074 ACZ983068:ADK983074 AMV983068:ANG983074 AWR983068:AXC983074 BGN983068:BGY983074 BQJ983068:BQU983074 CAF983068:CAQ983074 CKB983068:CKM983074 CTX983068:CUI983074 DDT983068:DEE983074 DNP983068:DOA983074 DXL983068:DXW983074 EHH983068:EHS983074 ERD983068:ERO983074 FAZ983068:FBK983074 FKV983068:FLG983074 FUR983068:FVC983074 GEN983068:GEY983074 GOJ983068:GOU983074 GYF983068:GYQ983074 HIB983068:HIM983074 HRX983068:HSI983074 IBT983068:ICE983074 ILP983068:IMA983074 IVL983068:IVW983074 JFH983068:JFS983074 JPD983068:JPO983074 JYZ983068:JZK983074 KIV983068:KJG983074 KSR983068:KTC983074 LCN983068:LCY983074 LMJ983068:LMU983074 LWF983068:LWQ983074 MGB983068:MGM983074 MPX983068:MQI983074 MZT983068:NAE983074 NJP983068:NKA983074 NTL983068:NTW983074 ODH983068:ODS983074 OND983068:ONO983074 OWZ983068:OXK983074 PGV983068:PHG983074 PQR983068:PRC983074 QAN983068:QAY983074 QKJ983068:QKU983074 QUF983068:QUQ983074 REB983068:REM983074 RNX983068:ROI983074 RXT983068:RYE983074 SHP983068:SIA983074 SRL983068:SRW983074 TBH983068:TBS983074 TLD983068:TLO983074 TUZ983068:TVK983074 UEV983068:UFG983074 UOR983068:UPC983074 UYN983068:UYY983074 VIJ983068:VIU983074 VSF983068:VSQ983074 WCB983068:WCM983074 WLX983068:WMI983074 W29:W34 L65564:W65570 L131100:W131106 L196636:W196642 L262172:W262178 L327708:W327714 L393244:W393250 L458780:W458786 L524316:W524322 L589852:W589858 L655388:W655394 L720924:W720930 L786460:W786466 L851996:W852002 L917532:W917538 L983068:W983074 L28:V34"/>
    <dataValidation allowBlank="1" promptTitle="checkPeriodRange" sqref="Q27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Q65563 JM65563 TI65563 ADE65563 ANA65563 AWW65563 BGS65563 BQO65563 CAK65563 CKG65563 CUC65563 DDY65563 DNU65563 DXQ65563 EHM65563 ERI65563 FBE65563 FLA65563 FUW65563 GES65563 GOO65563 GYK65563 HIG65563 HSC65563 IBY65563 ILU65563 IVQ65563 JFM65563 JPI65563 JZE65563 KJA65563 KSW65563 LCS65563 LMO65563 LWK65563 MGG65563 MQC65563 MZY65563 NJU65563 NTQ65563 ODM65563 ONI65563 OXE65563 PHA65563 PQW65563 QAS65563 QKO65563 QUK65563 REG65563 ROC65563 RXY65563 SHU65563 SRQ65563 TBM65563 TLI65563 TVE65563 UFA65563 UOW65563 UYS65563 VIO65563 VSK65563 WCG65563 WMC65563 WVY65563 Q131099 JM131099 TI131099 ADE131099 ANA131099 AWW131099 BGS131099 BQO131099 CAK131099 CKG131099 CUC131099 DDY131099 DNU131099 DXQ131099 EHM131099 ERI131099 FBE131099 FLA131099 FUW131099 GES131099 GOO131099 GYK131099 HIG131099 HSC131099 IBY131099 ILU131099 IVQ131099 JFM131099 JPI131099 JZE131099 KJA131099 KSW131099 LCS131099 LMO131099 LWK131099 MGG131099 MQC131099 MZY131099 NJU131099 NTQ131099 ODM131099 ONI131099 OXE131099 PHA131099 PQW131099 QAS131099 QKO131099 QUK131099 REG131099 ROC131099 RXY131099 SHU131099 SRQ131099 TBM131099 TLI131099 TVE131099 UFA131099 UOW131099 UYS131099 VIO131099 VSK131099 WCG131099 WMC131099 WVY131099 Q196635 JM196635 TI196635 ADE196635 ANA196635 AWW196635 BGS196635 BQO196635 CAK196635 CKG196635 CUC196635 DDY196635 DNU196635 DXQ196635 EHM196635 ERI196635 FBE196635 FLA196635 FUW196635 GES196635 GOO196635 GYK196635 HIG196635 HSC196635 IBY196635 ILU196635 IVQ196635 JFM196635 JPI196635 JZE196635 KJA196635 KSW196635 LCS196635 LMO196635 LWK196635 MGG196635 MQC196635 MZY196635 NJU196635 NTQ196635 ODM196635 ONI196635 OXE196635 PHA196635 PQW196635 QAS196635 QKO196635 QUK196635 REG196635 ROC196635 RXY196635 SHU196635 SRQ196635 TBM196635 TLI196635 TVE196635 UFA196635 UOW196635 UYS196635 VIO196635 VSK196635 WCG196635 WMC196635 WVY196635 Q262171 JM262171 TI262171 ADE262171 ANA262171 AWW262171 BGS262171 BQO262171 CAK262171 CKG262171 CUC262171 DDY262171 DNU262171 DXQ262171 EHM262171 ERI262171 FBE262171 FLA262171 FUW262171 GES262171 GOO262171 GYK262171 HIG262171 HSC262171 IBY262171 ILU262171 IVQ262171 JFM262171 JPI262171 JZE262171 KJA262171 KSW262171 LCS262171 LMO262171 LWK262171 MGG262171 MQC262171 MZY262171 NJU262171 NTQ262171 ODM262171 ONI262171 OXE262171 PHA262171 PQW262171 QAS262171 QKO262171 QUK262171 REG262171 ROC262171 RXY262171 SHU262171 SRQ262171 TBM262171 TLI262171 TVE262171 UFA262171 UOW262171 UYS262171 VIO262171 VSK262171 WCG262171 WMC262171 WVY262171 Q327707 JM327707 TI327707 ADE327707 ANA327707 AWW327707 BGS327707 BQO327707 CAK327707 CKG327707 CUC327707 DDY327707 DNU327707 DXQ327707 EHM327707 ERI327707 FBE327707 FLA327707 FUW327707 GES327707 GOO327707 GYK327707 HIG327707 HSC327707 IBY327707 ILU327707 IVQ327707 JFM327707 JPI327707 JZE327707 KJA327707 KSW327707 LCS327707 LMO327707 LWK327707 MGG327707 MQC327707 MZY327707 NJU327707 NTQ327707 ODM327707 ONI327707 OXE327707 PHA327707 PQW327707 QAS327707 QKO327707 QUK327707 REG327707 ROC327707 RXY327707 SHU327707 SRQ327707 TBM327707 TLI327707 TVE327707 UFA327707 UOW327707 UYS327707 VIO327707 VSK327707 WCG327707 WMC327707 WVY327707 Q393243 JM393243 TI393243 ADE393243 ANA393243 AWW393243 BGS393243 BQO393243 CAK393243 CKG393243 CUC393243 DDY393243 DNU393243 DXQ393243 EHM393243 ERI393243 FBE393243 FLA393243 FUW393243 GES393243 GOO393243 GYK393243 HIG393243 HSC393243 IBY393243 ILU393243 IVQ393243 JFM393243 JPI393243 JZE393243 KJA393243 KSW393243 LCS393243 LMO393243 LWK393243 MGG393243 MQC393243 MZY393243 NJU393243 NTQ393243 ODM393243 ONI393243 OXE393243 PHA393243 PQW393243 QAS393243 QKO393243 QUK393243 REG393243 ROC393243 RXY393243 SHU393243 SRQ393243 TBM393243 TLI393243 TVE393243 UFA393243 UOW393243 UYS393243 VIO393243 VSK393243 WCG393243 WMC393243 WVY393243 Q458779 JM458779 TI458779 ADE458779 ANA458779 AWW458779 BGS458779 BQO458779 CAK458779 CKG458779 CUC458779 DDY458779 DNU458779 DXQ458779 EHM458779 ERI458779 FBE458779 FLA458779 FUW458779 GES458779 GOO458779 GYK458779 HIG458779 HSC458779 IBY458779 ILU458779 IVQ458779 JFM458779 JPI458779 JZE458779 KJA458779 KSW458779 LCS458779 LMO458779 LWK458779 MGG458779 MQC458779 MZY458779 NJU458779 NTQ458779 ODM458779 ONI458779 OXE458779 PHA458779 PQW458779 QAS458779 QKO458779 QUK458779 REG458779 ROC458779 RXY458779 SHU458779 SRQ458779 TBM458779 TLI458779 TVE458779 UFA458779 UOW458779 UYS458779 VIO458779 VSK458779 WCG458779 WMC458779 WVY458779 Q524315 JM524315 TI524315 ADE524315 ANA524315 AWW524315 BGS524315 BQO524315 CAK524315 CKG524315 CUC524315 DDY524315 DNU524315 DXQ524315 EHM524315 ERI524315 FBE524315 FLA524315 FUW524315 GES524315 GOO524315 GYK524315 HIG524315 HSC524315 IBY524315 ILU524315 IVQ524315 JFM524315 JPI524315 JZE524315 KJA524315 KSW524315 LCS524315 LMO524315 LWK524315 MGG524315 MQC524315 MZY524315 NJU524315 NTQ524315 ODM524315 ONI524315 OXE524315 PHA524315 PQW524315 QAS524315 QKO524315 QUK524315 REG524315 ROC524315 RXY524315 SHU524315 SRQ524315 TBM524315 TLI524315 TVE524315 UFA524315 UOW524315 UYS524315 VIO524315 VSK524315 WCG524315 WMC524315 WVY524315 Q589851 JM589851 TI589851 ADE589851 ANA589851 AWW589851 BGS589851 BQO589851 CAK589851 CKG589851 CUC589851 DDY589851 DNU589851 DXQ589851 EHM589851 ERI589851 FBE589851 FLA589851 FUW589851 GES589851 GOO589851 GYK589851 HIG589851 HSC589851 IBY589851 ILU589851 IVQ589851 JFM589851 JPI589851 JZE589851 KJA589851 KSW589851 LCS589851 LMO589851 LWK589851 MGG589851 MQC589851 MZY589851 NJU589851 NTQ589851 ODM589851 ONI589851 OXE589851 PHA589851 PQW589851 QAS589851 QKO589851 QUK589851 REG589851 ROC589851 RXY589851 SHU589851 SRQ589851 TBM589851 TLI589851 TVE589851 UFA589851 UOW589851 UYS589851 VIO589851 VSK589851 WCG589851 WMC589851 WVY589851 Q655387 JM655387 TI655387 ADE655387 ANA655387 AWW655387 BGS655387 BQO655387 CAK655387 CKG655387 CUC655387 DDY655387 DNU655387 DXQ655387 EHM655387 ERI655387 FBE655387 FLA655387 FUW655387 GES655387 GOO655387 GYK655387 HIG655387 HSC655387 IBY655387 ILU655387 IVQ655387 JFM655387 JPI655387 JZE655387 KJA655387 KSW655387 LCS655387 LMO655387 LWK655387 MGG655387 MQC655387 MZY655387 NJU655387 NTQ655387 ODM655387 ONI655387 OXE655387 PHA655387 PQW655387 QAS655387 QKO655387 QUK655387 REG655387 ROC655387 RXY655387 SHU655387 SRQ655387 TBM655387 TLI655387 TVE655387 UFA655387 UOW655387 UYS655387 VIO655387 VSK655387 WCG655387 WMC655387 WVY655387 Q720923 JM720923 TI720923 ADE720923 ANA720923 AWW720923 BGS720923 BQO720923 CAK720923 CKG720923 CUC720923 DDY720923 DNU720923 DXQ720923 EHM720923 ERI720923 FBE720923 FLA720923 FUW720923 GES720923 GOO720923 GYK720923 HIG720923 HSC720923 IBY720923 ILU720923 IVQ720923 JFM720923 JPI720923 JZE720923 KJA720923 KSW720923 LCS720923 LMO720923 LWK720923 MGG720923 MQC720923 MZY720923 NJU720923 NTQ720923 ODM720923 ONI720923 OXE720923 PHA720923 PQW720923 QAS720923 QKO720923 QUK720923 REG720923 ROC720923 RXY720923 SHU720923 SRQ720923 TBM720923 TLI720923 TVE720923 UFA720923 UOW720923 UYS720923 VIO720923 VSK720923 WCG720923 WMC720923 WVY720923 Q786459 JM786459 TI786459 ADE786459 ANA786459 AWW786459 BGS786459 BQO786459 CAK786459 CKG786459 CUC786459 DDY786459 DNU786459 DXQ786459 EHM786459 ERI786459 FBE786459 FLA786459 FUW786459 GES786459 GOO786459 GYK786459 HIG786459 HSC786459 IBY786459 ILU786459 IVQ786459 JFM786459 JPI786459 JZE786459 KJA786459 KSW786459 LCS786459 LMO786459 LWK786459 MGG786459 MQC786459 MZY786459 NJU786459 NTQ786459 ODM786459 ONI786459 OXE786459 PHA786459 PQW786459 QAS786459 QKO786459 QUK786459 REG786459 ROC786459 RXY786459 SHU786459 SRQ786459 TBM786459 TLI786459 TVE786459 UFA786459 UOW786459 UYS786459 VIO786459 VSK786459 WCG786459 WMC786459 WVY786459 Q851995 JM851995 TI851995 ADE851995 ANA851995 AWW851995 BGS851995 BQO851995 CAK851995 CKG851995 CUC851995 DDY851995 DNU851995 DXQ851995 EHM851995 ERI851995 FBE851995 FLA851995 FUW851995 GES851995 GOO851995 GYK851995 HIG851995 HSC851995 IBY851995 ILU851995 IVQ851995 JFM851995 JPI851995 JZE851995 KJA851995 KSW851995 LCS851995 LMO851995 LWK851995 MGG851995 MQC851995 MZY851995 NJU851995 NTQ851995 ODM851995 ONI851995 OXE851995 PHA851995 PQW851995 QAS851995 QKO851995 QUK851995 REG851995 ROC851995 RXY851995 SHU851995 SRQ851995 TBM851995 TLI851995 TVE851995 UFA851995 UOW851995 UYS851995 VIO851995 VSK851995 WCG851995 WMC851995 WVY851995 Q917531 JM917531 TI917531 ADE917531 ANA917531 AWW917531 BGS917531 BQO917531 CAK917531 CKG917531 CUC917531 DDY917531 DNU917531 DXQ917531 EHM917531 ERI917531 FBE917531 FLA917531 FUW917531 GES917531 GOO917531 GYK917531 HIG917531 HSC917531 IBY917531 ILU917531 IVQ917531 JFM917531 JPI917531 JZE917531 KJA917531 KSW917531 LCS917531 LMO917531 LWK917531 MGG917531 MQC917531 MZY917531 NJU917531 NTQ917531 ODM917531 ONI917531 OXE917531 PHA917531 PQW917531 QAS917531 QKO917531 QUK917531 REG917531 ROC917531 RXY917531 SHU917531 SRQ917531 TBM917531 TLI917531 TVE917531 UFA917531 UOW917531 UYS917531 VIO917531 VSK917531 WCG917531 WMC917531 WVY917531 Q983067 JM983067 TI983067 ADE983067 ANA983067 AWW983067 BGS983067 BQO983067 CAK983067 CKG983067 CUC983067 DDY983067 DNU983067 DXQ983067 EHM983067 ERI983067 FBE983067 FLA983067 FUW983067 GES983067 GOO983067 GYK983067 HIG983067 HSC983067 IBY983067 ILU983067 IVQ983067 JFM983067 JPI983067 JZE983067 KJA983067 KSW983067 LCS983067 LMO983067 LWK983067 MGG983067 MQC983067 MZY983067 NJU983067 NTQ983067 ODM983067 ONI983067 OXE983067 PHA983067 PQW983067 QAS983067 QKO983067 QUK983067 REG983067 ROC983067 RXY983067 SHU983067 SRQ983067 TBM983067 TLI983067 TVE983067 UFA983067 UOW983067 UYS983067 VIO983067 VSK983067 WCG983067 WMC983067 WVY983067"/>
    <dataValidation allowBlank="1" showInputMessage="1" showErrorMessage="1" prompt="Для выбора выполните двойной щелчок левой клавиши мыши по соответствующей ячейке." sqref="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JQ26 TM26 S65562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8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34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70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6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42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8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14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50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6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22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8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94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30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6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U262170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U26 S26 U327706 JQ65562 TM65562 ADI65562 ANE65562 AXA65562 BGW65562 BQS65562 CAO65562 CKK65562 CUG65562 DEC65562 DNY65562 DXU65562 EHQ65562 ERM65562 FBI65562 FLE65562 FVA65562 GEW65562 GOS65562 GYO65562 HIK65562 HSG65562 ICC65562 ILY65562 IVU65562 JFQ65562 JPM65562 JZI65562 KJE65562 KTA65562 LCW65562 LMS65562 LWO65562 MGK65562 MQG65562 NAC65562 NJY65562 NTU65562 ODQ65562 ONM65562 OXI65562 PHE65562 PRA65562 QAW65562 QKS65562 QUO65562 REK65562 ROG65562 RYC65562 SHY65562 SRU65562 TBQ65562 TLM65562 TVI65562 UFE65562 UPA65562 UYW65562 VIS65562 VSO65562 WCK65562 WMG65562 WWC65562 U393242 JQ131098 TM131098 ADI131098 ANE131098 AXA131098 BGW131098 BQS131098 CAO131098 CKK131098 CUG131098 DEC131098 DNY131098 DXU131098 EHQ131098 ERM131098 FBI131098 FLE131098 FVA131098 GEW131098 GOS131098 GYO131098 HIK131098 HSG131098 ICC131098 ILY131098 IVU131098 JFQ131098 JPM131098 JZI131098 KJE131098 KTA131098 LCW131098 LMS131098 LWO131098 MGK131098 MQG131098 NAC131098 NJY131098 NTU131098 ODQ131098 ONM131098 OXI131098 PHE131098 PRA131098 QAW131098 QKS131098 QUO131098 REK131098 ROG131098 RYC131098 SHY131098 SRU131098 TBQ131098 TLM131098 TVI131098 UFE131098 UPA131098 UYW131098 VIS131098 VSO131098 WCK131098 WMG131098 WWC131098 U458778 JQ196634 TM196634 ADI196634 ANE196634 AXA196634 BGW196634 BQS196634 CAO196634 CKK196634 CUG196634 DEC196634 DNY196634 DXU196634 EHQ196634 ERM196634 FBI196634 FLE196634 FVA196634 GEW196634 GOS196634 GYO196634 HIK196634 HSG196634 ICC196634 ILY196634 IVU196634 JFQ196634 JPM196634 JZI196634 KJE196634 KTA196634 LCW196634 LMS196634 LWO196634 MGK196634 MQG196634 NAC196634 NJY196634 NTU196634 ODQ196634 ONM196634 OXI196634 PHE196634 PRA196634 QAW196634 QKS196634 QUO196634 REK196634 ROG196634 RYC196634 SHY196634 SRU196634 TBQ196634 TLM196634 TVI196634 UFE196634 UPA196634 UYW196634 VIS196634 VSO196634 WCK196634 WMG196634 WWC196634 U524314 JQ262170 TM262170 ADI262170 ANE262170 AXA262170 BGW262170 BQS262170 CAO262170 CKK262170 CUG262170 DEC262170 DNY262170 DXU262170 EHQ262170 ERM262170 FBI262170 FLE262170 FVA262170 GEW262170 GOS262170 GYO262170 HIK262170 HSG262170 ICC262170 ILY262170 IVU262170 JFQ262170 JPM262170 JZI262170 KJE262170 KTA262170 LCW262170 LMS262170 LWO262170 MGK262170 MQG262170 NAC262170 NJY262170 NTU262170 ODQ262170 ONM262170 OXI262170 PHE262170 PRA262170 QAW262170 QKS262170 QUO262170 REK262170 ROG262170 RYC262170 SHY262170 SRU262170 TBQ262170 TLM262170 TVI262170 UFE262170 UPA262170 UYW262170 VIS262170 VSO262170 WCK262170 WMG262170 WWC262170 U589850 JQ327706 TM327706 ADI327706 ANE327706 AXA327706 BGW327706 BQS327706 CAO327706 CKK327706 CUG327706 DEC327706 DNY327706 DXU327706 EHQ327706 ERM327706 FBI327706 FLE327706 FVA327706 GEW327706 GOS327706 GYO327706 HIK327706 HSG327706 ICC327706 ILY327706 IVU327706 JFQ327706 JPM327706 JZI327706 KJE327706 KTA327706 LCW327706 LMS327706 LWO327706 MGK327706 MQG327706 NAC327706 NJY327706 NTU327706 ODQ327706 ONM327706 OXI327706 PHE327706 PRA327706 QAW327706 QKS327706 QUO327706 REK327706 ROG327706 RYC327706 SHY327706 SRU327706 TBQ327706 TLM327706 TVI327706 UFE327706 UPA327706 UYW327706 VIS327706 VSO327706 WCK327706 WMG327706 WWC327706 U655386 JQ393242 TM393242 ADI393242 ANE393242 AXA393242 BGW393242 BQS393242 CAO393242 CKK393242 CUG393242 DEC393242 DNY393242 DXU393242 EHQ393242 ERM393242 FBI393242 FLE393242 FVA393242 GEW393242 GOS393242 GYO393242 HIK393242 HSG393242 ICC393242 ILY393242 IVU393242 JFQ393242 JPM393242 JZI393242 KJE393242 KTA393242 LCW393242 LMS393242 LWO393242 MGK393242 MQG393242 NAC393242 NJY393242 NTU393242 ODQ393242 ONM393242 OXI393242 PHE393242 PRA393242 QAW393242 QKS393242 QUO393242 REK393242 ROG393242 RYC393242 SHY393242 SRU393242 TBQ393242 TLM393242 TVI393242 UFE393242 UPA393242 UYW393242 VIS393242 VSO393242 WCK393242 WMG393242 WWC393242 U720922 JQ458778 TM458778 ADI458778 ANE458778 AXA458778 BGW458778 BQS458778 CAO458778 CKK458778 CUG458778 DEC458778 DNY458778 DXU458778 EHQ458778 ERM458778 FBI458778 FLE458778 FVA458778 GEW458778 GOS458778 GYO458778 HIK458778 HSG458778 ICC458778 ILY458778 IVU458778 JFQ458778 JPM458778 JZI458778 KJE458778 KTA458778 LCW458778 LMS458778 LWO458778 MGK458778 MQG458778 NAC458778 NJY458778 NTU458778 ODQ458778 ONM458778 OXI458778 PHE458778 PRA458778 QAW458778 QKS458778 QUO458778 REK458778 ROG458778 RYC458778 SHY458778 SRU458778 TBQ458778 TLM458778 TVI458778 UFE458778 UPA458778 UYW458778 VIS458778 VSO458778 WCK458778 WMG458778 WWC458778 U786458 JQ524314 TM524314 ADI524314 ANE524314 AXA524314 BGW524314 BQS524314 CAO524314 CKK524314 CUG524314 DEC524314 DNY524314 DXU524314 EHQ524314 ERM524314 FBI524314 FLE524314 FVA524314 GEW524314 GOS524314 GYO524314 HIK524314 HSG524314 ICC524314 ILY524314 IVU524314 JFQ524314 JPM524314 JZI524314 KJE524314 KTA524314 LCW524314 LMS524314 LWO524314 MGK524314 MQG524314 NAC524314 NJY524314 NTU524314 ODQ524314 ONM524314 OXI524314 PHE524314 PRA524314 QAW524314 QKS524314 QUO524314 REK524314 ROG524314 RYC524314 SHY524314 SRU524314 TBQ524314 TLM524314 TVI524314 UFE524314 UPA524314 UYW524314 VIS524314 VSO524314 WCK524314 WMG524314 WWC524314 U851994 JQ589850 TM589850 ADI589850 ANE589850 AXA589850 BGW589850 BQS589850 CAO589850 CKK589850 CUG589850 DEC589850 DNY589850 DXU589850 EHQ589850 ERM589850 FBI589850 FLE589850 FVA589850 GEW589850 GOS589850 GYO589850 HIK589850 HSG589850 ICC589850 ILY589850 IVU589850 JFQ589850 JPM589850 JZI589850 KJE589850 KTA589850 LCW589850 LMS589850 LWO589850 MGK589850 MQG589850 NAC589850 NJY589850 NTU589850 ODQ589850 ONM589850 OXI589850 PHE589850 PRA589850 QAW589850 QKS589850 QUO589850 REK589850 ROG589850 RYC589850 SHY589850 SRU589850 TBQ589850 TLM589850 TVI589850 UFE589850 UPA589850 UYW589850 VIS589850 VSO589850 WCK589850 WMG589850 WWC589850 U917530 JQ655386 TM655386 ADI655386 ANE655386 AXA655386 BGW655386 BQS655386 CAO655386 CKK655386 CUG655386 DEC655386 DNY655386 DXU655386 EHQ655386 ERM655386 FBI655386 FLE655386 FVA655386 GEW655386 GOS655386 GYO655386 HIK655386 HSG655386 ICC655386 ILY655386 IVU655386 JFQ655386 JPM655386 JZI655386 KJE655386 KTA655386 LCW655386 LMS655386 LWO655386 MGK655386 MQG655386 NAC655386 NJY655386 NTU655386 ODQ655386 ONM655386 OXI655386 PHE655386 PRA655386 QAW655386 QKS655386 QUO655386 REK655386 ROG655386 RYC655386 SHY655386 SRU655386 TBQ655386 TLM655386 TVI655386 UFE655386 UPA655386 UYW655386 VIS655386 VSO655386 WCK655386 WMG655386 WWC655386 U983066 JQ720922 TM720922 ADI720922 ANE720922 AXA720922 BGW720922 BQS720922 CAO720922 CKK720922 CUG720922 DEC720922 DNY720922 DXU720922 EHQ720922 ERM720922 FBI720922 FLE720922 FVA720922 GEW720922 GOS720922 GYO720922 HIK720922 HSG720922 ICC720922 ILY720922 IVU720922 JFQ720922 JPM720922 JZI720922 KJE720922 KTA720922 LCW720922 LMS720922 LWO720922 MGK720922 MQG720922 NAC720922 NJY720922 NTU720922 ODQ720922 ONM720922 OXI720922 PHE720922 PRA720922 QAW720922 QKS720922 QUO720922 REK720922 ROG720922 RYC720922 SHY720922 SRU720922 TBQ720922 TLM720922 TVI720922 UFE720922 UPA720922 UYW720922 VIS720922 VSO720922 WCK720922 WMG720922 WWC720922 U196634 JQ786458 TM786458 ADI786458 ANE786458 AXA786458 BGW786458 BQS786458 CAO786458 CKK786458 CUG786458 DEC786458 DNY786458 DXU786458 EHQ786458 ERM786458 FBI786458 FLE786458 FVA786458 GEW786458 GOS786458 GYO786458 HIK786458 HSG786458 ICC786458 ILY786458 IVU786458 JFQ786458 JPM786458 JZI786458 KJE786458 KTA786458 LCW786458 LMS786458 LWO786458 MGK786458 MQG786458 NAC786458 NJY786458 NTU786458 ODQ786458 ONM786458 OXI786458 PHE786458 PRA786458 QAW786458 QKS786458 QUO786458 REK786458 ROG786458 RYC786458 SHY786458 SRU786458 TBQ786458 TLM786458 TVI786458 UFE786458 UPA786458 UYW786458 VIS786458 VSO786458 WCK786458 WMG786458 WWC786458 U65562 JQ851994 TM851994 ADI851994 ANE851994 AXA851994 BGW851994 BQS851994 CAO851994 CKK851994 CUG851994 DEC851994 DNY851994 DXU851994 EHQ851994 ERM851994 FBI851994 FLE851994 FVA851994 GEW851994 GOS851994 GYO851994 HIK851994 HSG851994 ICC851994 ILY851994 IVU851994 JFQ851994 JPM851994 JZI851994 KJE851994 KTA851994 LCW851994 LMS851994 LWO851994 MGK851994 MQG851994 NAC851994 NJY851994 NTU851994 ODQ851994 ONM851994 OXI851994 PHE851994 PRA851994 QAW851994 QKS851994 QUO851994 REK851994 ROG851994 RYC851994 SHY851994 SRU851994 TBQ851994 TLM851994 TVI851994 UFE851994 UPA851994 UYW851994 VIS851994 VSO851994 WCK851994 WMG851994 WWC851994 U131098 JQ917530 TM917530 ADI917530 ANE917530 AXA917530 BGW917530 BQS917530 CAO917530 CKK917530 CUG917530 DEC917530 DNY917530 DXU917530 EHQ917530 ERM917530 FBI917530 FLE917530 FVA917530 GEW917530 GOS917530 GYO917530 HIK917530 HSG917530 ICC917530 ILY917530 IVU917530 JFQ917530 JPM917530 JZI917530 KJE917530 KTA917530 LCW917530 LMS917530 LWO917530 MGK917530 MQG917530 NAC917530 NJY917530 NTU917530 ODQ917530 ONM917530 OXI917530 PHE917530 PRA917530 QAW917530 QKS917530 QUO917530 REK917530 ROG917530 RYC917530 SHY917530 SRU917530 TBQ917530 TLM917530 TVI917530 UFE917530 UPA917530 UYW917530 VIS917530 VSO917530 WCK917530 WMG917530 WWC917530 WWC983066 JQ983066 TM983066 ADI983066 ANE983066 AXA983066 BGW983066 BQS983066 CAO983066 CKK983066 CUG983066 DEC983066 DNY983066 DXU983066 EHQ983066 ERM983066 FBI983066 FLE983066 FVA983066 GEW983066 GOS983066 GYO983066 HIK983066 HSG983066 ICC983066 ILY983066 IVU983066 JFQ983066 JPM983066 JZI983066 KJE983066 KTA983066 LCW983066 LMS983066 LWO983066 MGK983066 MQG983066 NAC983066 NJY983066 NTU983066 ODQ983066 ONM983066 OXI983066 PHE983066 PRA983066 QAW983066 QKS983066 QUO983066 REK983066 ROG983066 RYC983066 SHY983066 SRU983066 TBQ983066 TLM983066 TVI983066 UFE983066 UPA983066 UYW983066 VIS983066 VSO983066 WCK983066 WMG983066 JO26"/>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T26 JP26 R65562 JN65562 TJ65562 ADF65562 ANB65562 AWX65562 BGT65562 BQP65562 CAL65562 CKH65562 CUD65562 DDZ65562 DNV65562 DXR65562 EHN65562 ERJ65562 FBF65562 FLB65562 FUX65562 GET65562 GOP65562 GYL65562 HIH65562 HSD65562 IBZ65562 ILV65562 IVR65562 JFN65562 JPJ65562 JZF65562 KJB65562 KSX65562 LCT65562 LMP65562 LWL65562 MGH65562 MQD65562 MZZ65562 NJV65562 NTR65562 ODN65562 ONJ65562 OXF65562 PHB65562 PQX65562 QAT65562 QKP65562 QUL65562 REH65562 ROD65562 RXZ65562 SHV65562 SRR65562 TBN65562 TLJ65562 TVF65562 UFB65562 UOX65562 UYT65562 VIP65562 VSL65562 WCH65562 WMD65562 WVZ65562 R131098 JN131098 TJ131098 ADF131098 ANB131098 AWX131098 BGT131098 BQP131098 CAL131098 CKH131098 CUD131098 DDZ131098 DNV131098 DXR131098 EHN131098 ERJ131098 FBF131098 FLB131098 FUX131098 GET131098 GOP131098 GYL131098 HIH131098 HSD131098 IBZ131098 ILV131098 IVR131098 JFN131098 JPJ131098 JZF131098 KJB131098 KSX131098 LCT131098 LMP131098 LWL131098 MGH131098 MQD131098 MZZ131098 NJV131098 NTR131098 ODN131098 ONJ131098 OXF131098 PHB131098 PQX131098 QAT131098 QKP131098 QUL131098 REH131098 ROD131098 RXZ131098 SHV131098 SRR131098 TBN131098 TLJ131098 TVF131098 UFB131098 UOX131098 UYT131098 VIP131098 VSL131098 WCH131098 WMD131098 WVZ131098 R196634 JN196634 TJ196634 ADF196634 ANB196634 AWX196634 BGT196634 BQP196634 CAL196634 CKH196634 CUD196634 DDZ196634 DNV196634 DXR196634 EHN196634 ERJ196634 FBF196634 FLB196634 FUX196634 GET196634 GOP196634 GYL196634 HIH196634 HSD196634 IBZ196634 ILV196634 IVR196634 JFN196634 JPJ196634 JZF196634 KJB196634 KSX196634 LCT196634 LMP196634 LWL196634 MGH196634 MQD196634 MZZ196634 NJV196634 NTR196634 ODN196634 ONJ196634 OXF196634 PHB196634 PQX196634 QAT196634 QKP196634 QUL196634 REH196634 ROD196634 RXZ196634 SHV196634 SRR196634 TBN196634 TLJ196634 TVF196634 UFB196634 UOX196634 UYT196634 VIP196634 VSL196634 WCH196634 WMD196634 WVZ196634 R262170 JN262170 TJ262170 ADF262170 ANB262170 AWX262170 BGT262170 BQP262170 CAL262170 CKH262170 CUD262170 DDZ262170 DNV262170 DXR262170 EHN262170 ERJ262170 FBF262170 FLB262170 FUX262170 GET262170 GOP262170 GYL262170 HIH262170 HSD262170 IBZ262170 ILV262170 IVR262170 JFN262170 JPJ262170 JZF262170 KJB262170 KSX262170 LCT262170 LMP262170 LWL262170 MGH262170 MQD262170 MZZ262170 NJV262170 NTR262170 ODN262170 ONJ262170 OXF262170 PHB262170 PQX262170 QAT262170 QKP262170 QUL262170 REH262170 ROD262170 RXZ262170 SHV262170 SRR262170 TBN262170 TLJ262170 TVF262170 UFB262170 UOX262170 UYT262170 VIP262170 VSL262170 WCH262170 WMD262170 WVZ262170 R327706 JN327706 TJ327706 ADF327706 ANB327706 AWX327706 BGT327706 BQP327706 CAL327706 CKH327706 CUD327706 DDZ327706 DNV327706 DXR327706 EHN327706 ERJ327706 FBF327706 FLB327706 FUX327706 GET327706 GOP327706 GYL327706 HIH327706 HSD327706 IBZ327706 ILV327706 IVR327706 JFN327706 JPJ327706 JZF327706 KJB327706 KSX327706 LCT327706 LMP327706 LWL327706 MGH327706 MQD327706 MZZ327706 NJV327706 NTR327706 ODN327706 ONJ327706 OXF327706 PHB327706 PQX327706 QAT327706 QKP327706 QUL327706 REH327706 ROD327706 RXZ327706 SHV327706 SRR327706 TBN327706 TLJ327706 TVF327706 UFB327706 UOX327706 UYT327706 VIP327706 VSL327706 WCH327706 WMD327706 WVZ327706 R393242 JN393242 TJ393242 ADF393242 ANB393242 AWX393242 BGT393242 BQP393242 CAL393242 CKH393242 CUD393242 DDZ393242 DNV393242 DXR393242 EHN393242 ERJ393242 FBF393242 FLB393242 FUX393242 GET393242 GOP393242 GYL393242 HIH393242 HSD393242 IBZ393242 ILV393242 IVR393242 JFN393242 JPJ393242 JZF393242 KJB393242 KSX393242 LCT393242 LMP393242 LWL393242 MGH393242 MQD393242 MZZ393242 NJV393242 NTR393242 ODN393242 ONJ393242 OXF393242 PHB393242 PQX393242 QAT393242 QKP393242 QUL393242 REH393242 ROD393242 RXZ393242 SHV393242 SRR393242 TBN393242 TLJ393242 TVF393242 UFB393242 UOX393242 UYT393242 VIP393242 VSL393242 WCH393242 WMD393242 WVZ393242 R458778 JN458778 TJ458778 ADF458778 ANB458778 AWX458778 BGT458778 BQP458778 CAL458778 CKH458778 CUD458778 DDZ458778 DNV458778 DXR458778 EHN458778 ERJ458778 FBF458778 FLB458778 FUX458778 GET458778 GOP458778 GYL458778 HIH458778 HSD458778 IBZ458778 ILV458778 IVR458778 JFN458778 JPJ458778 JZF458778 KJB458778 KSX458778 LCT458778 LMP458778 LWL458778 MGH458778 MQD458778 MZZ458778 NJV458778 NTR458778 ODN458778 ONJ458778 OXF458778 PHB458778 PQX458778 QAT458778 QKP458778 QUL458778 REH458778 ROD458778 RXZ458778 SHV458778 SRR458778 TBN458778 TLJ458778 TVF458778 UFB458778 UOX458778 UYT458778 VIP458778 VSL458778 WCH458778 WMD458778 WVZ458778 R524314 JN524314 TJ524314 ADF524314 ANB524314 AWX524314 BGT524314 BQP524314 CAL524314 CKH524314 CUD524314 DDZ524314 DNV524314 DXR524314 EHN524314 ERJ524314 FBF524314 FLB524314 FUX524314 GET524314 GOP524314 GYL524314 HIH524314 HSD524314 IBZ524314 ILV524314 IVR524314 JFN524314 JPJ524314 JZF524314 KJB524314 KSX524314 LCT524314 LMP524314 LWL524314 MGH524314 MQD524314 MZZ524314 NJV524314 NTR524314 ODN524314 ONJ524314 OXF524314 PHB524314 PQX524314 QAT524314 QKP524314 QUL524314 REH524314 ROD524314 RXZ524314 SHV524314 SRR524314 TBN524314 TLJ524314 TVF524314 UFB524314 UOX524314 UYT524314 VIP524314 VSL524314 WCH524314 WMD524314 WVZ524314 R589850 JN589850 TJ589850 ADF589850 ANB589850 AWX589850 BGT589850 BQP589850 CAL589850 CKH589850 CUD589850 DDZ589850 DNV589850 DXR589850 EHN589850 ERJ589850 FBF589850 FLB589850 FUX589850 GET589850 GOP589850 GYL589850 HIH589850 HSD589850 IBZ589850 ILV589850 IVR589850 JFN589850 JPJ589850 JZF589850 KJB589850 KSX589850 LCT589850 LMP589850 LWL589850 MGH589850 MQD589850 MZZ589850 NJV589850 NTR589850 ODN589850 ONJ589850 OXF589850 PHB589850 PQX589850 QAT589850 QKP589850 QUL589850 REH589850 ROD589850 RXZ589850 SHV589850 SRR589850 TBN589850 TLJ589850 TVF589850 UFB589850 UOX589850 UYT589850 VIP589850 VSL589850 WCH589850 WMD589850 WVZ589850 R655386 JN655386 TJ655386 ADF655386 ANB655386 AWX655386 BGT655386 BQP655386 CAL655386 CKH655386 CUD655386 DDZ655386 DNV655386 DXR655386 EHN655386 ERJ655386 FBF655386 FLB655386 FUX655386 GET655386 GOP655386 GYL655386 HIH655386 HSD655386 IBZ655386 ILV655386 IVR655386 JFN655386 JPJ655386 JZF655386 KJB655386 KSX655386 LCT655386 LMP655386 LWL655386 MGH655386 MQD655386 MZZ655386 NJV655386 NTR655386 ODN655386 ONJ655386 OXF655386 PHB655386 PQX655386 QAT655386 QKP655386 QUL655386 REH655386 ROD655386 RXZ655386 SHV655386 SRR655386 TBN655386 TLJ655386 TVF655386 UFB655386 UOX655386 UYT655386 VIP655386 VSL655386 WCH655386 WMD655386 WVZ655386 R720922 JN720922 TJ720922 ADF720922 ANB720922 AWX720922 BGT720922 BQP720922 CAL720922 CKH720922 CUD720922 DDZ720922 DNV720922 DXR720922 EHN720922 ERJ720922 FBF720922 FLB720922 FUX720922 GET720922 GOP720922 GYL720922 HIH720922 HSD720922 IBZ720922 ILV720922 IVR720922 JFN720922 JPJ720922 JZF720922 KJB720922 KSX720922 LCT720922 LMP720922 LWL720922 MGH720922 MQD720922 MZZ720922 NJV720922 NTR720922 ODN720922 ONJ720922 OXF720922 PHB720922 PQX720922 QAT720922 QKP720922 QUL720922 REH720922 ROD720922 RXZ720922 SHV720922 SRR720922 TBN720922 TLJ720922 TVF720922 UFB720922 UOX720922 UYT720922 VIP720922 VSL720922 WCH720922 WMD720922 WVZ720922 R786458 JN786458 TJ786458 ADF786458 ANB786458 AWX786458 BGT786458 BQP786458 CAL786458 CKH786458 CUD786458 DDZ786458 DNV786458 DXR786458 EHN786458 ERJ786458 FBF786458 FLB786458 FUX786458 GET786458 GOP786458 GYL786458 HIH786458 HSD786458 IBZ786458 ILV786458 IVR786458 JFN786458 JPJ786458 JZF786458 KJB786458 KSX786458 LCT786458 LMP786458 LWL786458 MGH786458 MQD786458 MZZ786458 NJV786458 NTR786458 ODN786458 ONJ786458 OXF786458 PHB786458 PQX786458 QAT786458 QKP786458 QUL786458 REH786458 ROD786458 RXZ786458 SHV786458 SRR786458 TBN786458 TLJ786458 TVF786458 UFB786458 UOX786458 UYT786458 VIP786458 VSL786458 WCH786458 WMD786458 WVZ786458 R851994 JN851994 TJ851994 ADF851994 ANB851994 AWX851994 BGT851994 BQP851994 CAL851994 CKH851994 CUD851994 DDZ851994 DNV851994 DXR851994 EHN851994 ERJ851994 FBF851994 FLB851994 FUX851994 GET851994 GOP851994 GYL851994 HIH851994 HSD851994 IBZ851994 ILV851994 IVR851994 JFN851994 JPJ851994 JZF851994 KJB851994 KSX851994 LCT851994 LMP851994 LWL851994 MGH851994 MQD851994 MZZ851994 NJV851994 NTR851994 ODN851994 ONJ851994 OXF851994 PHB851994 PQX851994 QAT851994 QKP851994 QUL851994 REH851994 ROD851994 RXZ851994 SHV851994 SRR851994 TBN851994 TLJ851994 TVF851994 UFB851994 UOX851994 UYT851994 VIP851994 VSL851994 WCH851994 WMD851994 WVZ851994 R917530 JN917530 TJ917530 ADF917530 ANB917530 AWX917530 BGT917530 BQP917530 CAL917530 CKH917530 CUD917530 DDZ917530 DNV917530 DXR917530 EHN917530 ERJ917530 FBF917530 FLB917530 FUX917530 GET917530 GOP917530 GYL917530 HIH917530 HSD917530 IBZ917530 ILV917530 IVR917530 JFN917530 JPJ917530 JZF917530 KJB917530 KSX917530 LCT917530 LMP917530 LWL917530 MGH917530 MQD917530 MZZ917530 NJV917530 NTR917530 ODN917530 ONJ917530 OXF917530 PHB917530 PQX917530 QAT917530 QKP917530 QUL917530 REH917530 ROD917530 RXZ917530 SHV917530 SRR917530 TBN917530 TLJ917530 TVF917530 UFB917530 UOX917530 UYT917530 VIP917530 VSL917530 WCH917530 WMD917530 WVZ917530 R983066 JN983066 TJ983066 ADF983066 ANB983066 AWX983066 BGT983066 BQP983066 CAL983066 CKH983066 CUD983066 DDZ983066 DNV983066 DXR983066 EHN983066 ERJ983066 FBF983066 FLB983066 FUX983066 GET983066 GOP983066 GYL983066 HIH983066 HSD983066 IBZ983066 ILV983066 IVR983066 JFN983066 JPJ983066 JZF983066 KJB983066 KSX983066 LCT983066 LMP983066 LWL983066 MGH983066 MQD983066 MZZ983066 NJV983066 NTR983066 ODN983066 ONJ983066 OXF983066 PHB983066 PQX983066 QAT983066 QKP983066 QUL983066 REH983066 ROD983066 RXZ983066 SHV983066 SRR983066 TBN983066 TLJ983066 TVF983066 UFB983066 UOX983066 UYT983066 VIP983066 VSL983066 WCH983066 WMD983066 WVZ983066 TL26 ADH26 AND26 AWZ26 BGV26 BQR26 CAN26 CKJ26 CUF26 DEB26 DNX26 DXT26 EHP26 ERL26 FBH26 FLD26 FUZ26 GEV26 GOR26 GYN26 HIJ26 HSF26 ICB26 ILX26 IVT26 JFP26 JPL26 JZH26 KJD26 KSZ26 LCV26 LMR26 LWN26 MGJ26 MQF26 NAB26 NJX26 NTT26 ODP26 ONL26 OXH26 PHD26 PQZ26 QAV26 QKR26 QUN26 REJ26 ROF26 RYB26 SHX26 SRT26 TBP26 TLL26 TVH26 UFD26 UOZ26 UYV26 VIR26 VSN26 WCJ26 WMF26 WWB26 R26 WWB983066 T65562 JP65562 TL65562 ADH65562 AND65562 AWZ65562 BGV65562 BQR65562 CAN65562 CKJ65562 CUF65562 DEB65562 DNX65562 DXT65562 EHP65562 ERL65562 FBH65562 FLD65562 FUZ65562 GEV65562 GOR65562 GYN65562 HIJ65562 HSF65562 ICB65562 ILX65562 IVT65562 JFP65562 JPL65562 JZH65562 KJD65562 KSZ65562 LCV65562 LMR65562 LWN65562 MGJ65562 MQF65562 NAB65562 NJX65562 NTT65562 ODP65562 ONL65562 OXH65562 PHD65562 PQZ65562 QAV65562 QKR65562 QUN65562 REJ65562 ROF65562 RYB65562 SHX65562 SRT65562 TBP65562 TLL65562 TVH65562 UFD65562 UOZ65562 UYV65562 VIR65562 VSN65562 WCJ65562 WMF65562 WWB65562 T131098 JP131098 TL131098 ADH131098 AND131098 AWZ131098 BGV131098 BQR131098 CAN131098 CKJ131098 CUF131098 DEB131098 DNX131098 DXT131098 EHP131098 ERL131098 FBH131098 FLD131098 FUZ131098 GEV131098 GOR131098 GYN131098 HIJ131098 HSF131098 ICB131098 ILX131098 IVT131098 JFP131098 JPL131098 JZH131098 KJD131098 KSZ131098 LCV131098 LMR131098 LWN131098 MGJ131098 MQF131098 NAB131098 NJX131098 NTT131098 ODP131098 ONL131098 OXH131098 PHD131098 PQZ131098 QAV131098 QKR131098 QUN131098 REJ131098 ROF131098 RYB131098 SHX131098 SRT131098 TBP131098 TLL131098 TVH131098 UFD131098 UOZ131098 UYV131098 VIR131098 VSN131098 WCJ131098 WMF131098 WWB131098 T196634 JP196634 TL196634 ADH196634 AND196634 AWZ196634 BGV196634 BQR196634 CAN196634 CKJ196634 CUF196634 DEB196634 DNX196634 DXT196634 EHP196634 ERL196634 FBH196634 FLD196634 FUZ196634 GEV196634 GOR196634 GYN196634 HIJ196634 HSF196634 ICB196634 ILX196634 IVT196634 JFP196634 JPL196634 JZH196634 KJD196634 KSZ196634 LCV196634 LMR196634 LWN196634 MGJ196634 MQF196634 NAB196634 NJX196634 NTT196634 ODP196634 ONL196634 OXH196634 PHD196634 PQZ196634 QAV196634 QKR196634 QUN196634 REJ196634 ROF196634 RYB196634 SHX196634 SRT196634 TBP196634 TLL196634 TVH196634 UFD196634 UOZ196634 UYV196634 VIR196634 VSN196634 WCJ196634 WMF196634 WWB196634 T262170 JP262170 TL262170 ADH262170 AND262170 AWZ262170 BGV262170 BQR262170 CAN262170 CKJ262170 CUF262170 DEB262170 DNX262170 DXT262170 EHP262170 ERL262170 FBH262170 FLD262170 FUZ262170 GEV262170 GOR262170 GYN262170 HIJ262170 HSF262170 ICB262170 ILX262170 IVT262170 JFP262170 JPL262170 JZH262170 KJD262170 KSZ262170 LCV262170 LMR262170 LWN262170 MGJ262170 MQF262170 NAB262170 NJX262170 NTT262170 ODP262170 ONL262170 OXH262170 PHD262170 PQZ262170 QAV262170 QKR262170 QUN262170 REJ262170 ROF262170 RYB262170 SHX262170 SRT262170 TBP262170 TLL262170 TVH262170 UFD262170 UOZ262170 UYV262170 VIR262170 VSN262170 WCJ262170 WMF262170 WWB262170 T327706 JP327706 TL327706 ADH327706 AND327706 AWZ327706 BGV327706 BQR327706 CAN327706 CKJ327706 CUF327706 DEB327706 DNX327706 DXT327706 EHP327706 ERL327706 FBH327706 FLD327706 FUZ327706 GEV327706 GOR327706 GYN327706 HIJ327706 HSF327706 ICB327706 ILX327706 IVT327706 JFP327706 JPL327706 JZH327706 KJD327706 KSZ327706 LCV327706 LMR327706 LWN327706 MGJ327706 MQF327706 NAB327706 NJX327706 NTT327706 ODP327706 ONL327706 OXH327706 PHD327706 PQZ327706 QAV327706 QKR327706 QUN327706 REJ327706 ROF327706 RYB327706 SHX327706 SRT327706 TBP327706 TLL327706 TVH327706 UFD327706 UOZ327706 UYV327706 VIR327706 VSN327706 WCJ327706 WMF327706 WWB327706 T393242 JP393242 TL393242 ADH393242 AND393242 AWZ393242 BGV393242 BQR393242 CAN393242 CKJ393242 CUF393242 DEB393242 DNX393242 DXT393242 EHP393242 ERL393242 FBH393242 FLD393242 FUZ393242 GEV393242 GOR393242 GYN393242 HIJ393242 HSF393242 ICB393242 ILX393242 IVT393242 JFP393242 JPL393242 JZH393242 KJD393242 KSZ393242 LCV393242 LMR393242 LWN393242 MGJ393242 MQF393242 NAB393242 NJX393242 NTT393242 ODP393242 ONL393242 OXH393242 PHD393242 PQZ393242 QAV393242 QKR393242 QUN393242 REJ393242 ROF393242 RYB393242 SHX393242 SRT393242 TBP393242 TLL393242 TVH393242 UFD393242 UOZ393242 UYV393242 VIR393242 VSN393242 WCJ393242 WMF393242 WWB393242 T458778 JP458778 TL458778 ADH458778 AND458778 AWZ458778 BGV458778 BQR458778 CAN458778 CKJ458778 CUF458778 DEB458778 DNX458778 DXT458778 EHP458778 ERL458778 FBH458778 FLD458778 FUZ458778 GEV458778 GOR458778 GYN458778 HIJ458778 HSF458778 ICB458778 ILX458778 IVT458778 JFP458778 JPL458778 JZH458778 KJD458778 KSZ458778 LCV458778 LMR458778 LWN458778 MGJ458778 MQF458778 NAB458778 NJX458778 NTT458778 ODP458778 ONL458778 OXH458778 PHD458778 PQZ458778 QAV458778 QKR458778 QUN458778 REJ458778 ROF458778 RYB458778 SHX458778 SRT458778 TBP458778 TLL458778 TVH458778 UFD458778 UOZ458778 UYV458778 VIR458778 VSN458778 WCJ458778 WMF458778 WWB458778 T524314 JP524314 TL524314 ADH524314 AND524314 AWZ524314 BGV524314 BQR524314 CAN524314 CKJ524314 CUF524314 DEB524314 DNX524314 DXT524314 EHP524314 ERL524314 FBH524314 FLD524314 FUZ524314 GEV524314 GOR524314 GYN524314 HIJ524314 HSF524314 ICB524314 ILX524314 IVT524314 JFP524314 JPL524314 JZH524314 KJD524314 KSZ524314 LCV524314 LMR524314 LWN524314 MGJ524314 MQF524314 NAB524314 NJX524314 NTT524314 ODP524314 ONL524314 OXH524314 PHD524314 PQZ524314 QAV524314 QKR524314 QUN524314 REJ524314 ROF524314 RYB524314 SHX524314 SRT524314 TBP524314 TLL524314 TVH524314 UFD524314 UOZ524314 UYV524314 VIR524314 VSN524314 WCJ524314 WMF524314 WWB524314 T589850 JP589850 TL589850 ADH589850 AND589850 AWZ589850 BGV589850 BQR589850 CAN589850 CKJ589850 CUF589850 DEB589850 DNX589850 DXT589850 EHP589850 ERL589850 FBH589850 FLD589850 FUZ589850 GEV589850 GOR589850 GYN589850 HIJ589850 HSF589850 ICB589850 ILX589850 IVT589850 JFP589850 JPL589850 JZH589850 KJD589850 KSZ589850 LCV589850 LMR589850 LWN589850 MGJ589850 MQF589850 NAB589850 NJX589850 NTT589850 ODP589850 ONL589850 OXH589850 PHD589850 PQZ589850 QAV589850 QKR589850 QUN589850 REJ589850 ROF589850 RYB589850 SHX589850 SRT589850 TBP589850 TLL589850 TVH589850 UFD589850 UOZ589850 UYV589850 VIR589850 VSN589850 WCJ589850 WMF589850 WWB589850 T655386 JP655386 TL655386 ADH655386 AND655386 AWZ655386 BGV655386 BQR655386 CAN655386 CKJ655386 CUF655386 DEB655386 DNX655386 DXT655386 EHP655386 ERL655386 FBH655386 FLD655386 FUZ655386 GEV655386 GOR655386 GYN655386 HIJ655386 HSF655386 ICB655386 ILX655386 IVT655386 JFP655386 JPL655386 JZH655386 KJD655386 KSZ655386 LCV655386 LMR655386 LWN655386 MGJ655386 MQF655386 NAB655386 NJX655386 NTT655386 ODP655386 ONL655386 OXH655386 PHD655386 PQZ655386 QAV655386 QKR655386 QUN655386 REJ655386 ROF655386 RYB655386 SHX655386 SRT655386 TBP655386 TLL655386 TVH655386 UFD655386 UOZ655386 UYV655386 VIR655386 VSN655386 WCJ655386 WMF655386 WWB655386 T720922 JP720922 TL720922 ADH720922 AND720922 AWZ720922 BGV720922 BQR720922 CAN720922 CKJ720922 CUF720922 DEB720922 DNX720922 DXT720922 EHP720922 ERL720922 FBH720922 FLD720922 FUZ720922 GEV720922 GOR720922 GYN720922 HIJ720922 HSF720922 ICB720922 ILX720922 IVT720922 JFP720922 JPL720922 JZH720922 KJD720922 KSZ720922 LCV720922 LMR720922 LWN720922 MGJ720922 MQF720922 NAB720922 NJX720922 NTT720922 ODP720922 ONL720922 OXH720922 PHD720922 PQZ720922 QAV720922 QKR720922 QUN720922 REJ720922 ROF720922 RYB720922 SHX720922 SRT720922 TBP720922 TLL720922 TVH720922 UFD720922 UOZ720922 UYV720922 VIR720922 VSN720922 WCJ720922 WMF720922 WWB720922 T786458 JP786458 TL786458 ADH786458 AND786458 AWZ786458 BGV786458 BQR786458 CAN786458 CKJ786458 CUF786458 DEB786458 DNX786458 DXT786458 EHP786458 ERL786458 FBH786458 FLD786458 FUZ786458 GEV786458 GOR786458 GYN786458 HIJ786458 HSF786458 ICB786458 ILX786458 IVT786458 JFP786458 JPL786458 JZH786458 KJD786458 KSZ786458 LCV786458 LMR786458 LWN786458 MGJ786458 MQF786458 NAB786458 NJX786458 NTT786458 ODP786458 ONL786458 OXH786458 PHD786458 PQZ786458 QAV786458 QKR786458 QUN786458 REJ786458 ROF786458 RYB786458 SHX786458 SRT786458 TBP786458 TLL786458 TVH786458 UFD786458 UOZ786458 UYV786458 VIR786458 VSN786458 WCJ786458 WMF786458 WWB786458 T851994 JP851994 TL851994 ADH851994 AND851994 AWZ851994 BGV851994 BQR851994 CAN851994 CKJ851994 CUF851994 DEB851994 DNX851994 DXT851994 EHP851994 ERL851994 FBH851994 FLD851994 FUZ851994 GEV851994 GOR851994 GYN851994 HIJ851994 HSF851994 ICB851994 ILX851994 IVT851994 JFP851994 JPL851994 JZH851994 KJD851994 KSZ851994 LCV851994 LMR851994 LWN851994 MGJ851994 MQF851994 NAB851994 NJX851994 NTT851994 ODP851994 ONL851994 OXH851994 PHD851994 PQZ851994 QAV851994 QKR851994 QUN851994 REJ851994 ROF851994 RYB851994 SHX851994 SRT851994 TBP851994 TLL851994 TVH851994 UFD851994 UOZ851994 UYV851994 VIR851994 VSN851994 WCJ851994 WMF851994 WWB851994 T917530 JP917530 TL917530 ADH917530 AND917530 AWZ917530 BGV917530 BQR917530 CAN917530 CKJ917530 CUF917530 DEB917530 DNX917530 DXT917530 EHP917530 ERL917530 FBH917530 FLD917530 FUZ917530 GEV917530 GOR917530 GYN917530 HIJ917530 HSF917530 ICB917530 ILX917530 IVT917530 JFP917530 JPL917530 JZH917530 KJD917530 KSZ917530 LCV917530 LMR917530 LWN917530 MGJ917530 MQF917530 NAB917530 NJX917530 NTT917530 ODP917530 ONL917530 OXH917530 PHD917530 PQZ917530 QAV917530 QKR917530 QUN917530 REJ917530 ROF917530 RYB917530 SHX917530 SRT917530 TBP917530 TLL917530 TVH917530 UFD917530 UOZ917530 UYV917530 VIR917530 VSN917530 WCJ917530 WMF917530 WWB917530 T983066 JP983066 TL983066 ADH983066 AND983066 AWZ983066 BGV983066 BQR983066 CAN983066 CKJ983066 CUF983066 DEB983066 DNX983066 DXT983066 EHP983066 ERL983066 FBH983066 FLD983066 FUZ983066 GEV983066 GOR983066 GYN983066 HIJ983066 HSF983066 ICB983066 ILX983066 IVT983066 JFP983066 JPL983066 JZH983066 KJD983066 KSZ983066 LCV983066 LMR983066 LWN983066 MGJ983066 MQF983066 NAB983066 NJX983066 NTT983066 ODP983066 ONL983066 OXH983066 PHD983066 PQZ983066 QAV983066 QKR983066 QUN983066 REJ983066 ROF983066 RYB983066 SHX983066 SRT983066 TBP983066 TLL983066 TVH983066 UFD983066 UOZ983066 UYV983066 VIR983066 VSN983066 WCJ983066 WMF983066 JN26"/>
    <dataValidation type="list" allowBlank="1" showInputMessage="1" showErrorMessage="1" errorTitle="Ошибка" error="Выберите значение из списка" sqref="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M26 WVU983066 M65562 JI65562 TE65562 ADA65562 AMW65562 AWS65562 BGO65562 BQK65562 CAG65562 CKC65562 CTY65562 DDU65562 DNQ65562 DXM65562 EHI65562 ERE65562 FBA65562 FKW65562 FUS65562 GEO65562 GOK65562 GYG65562 HIC65562 HRY65562 IBU65562 ILQ65562 IVM65562 JFI65562 JPE65562 JZA65562 KIW65562 KSS65562 LCO65562 LMK65562 LWG65562 MGC65562 MPY65562 MZU65562 NJQ65562 NTM65562 ODI65562 ONE65562 OXA65562 PGW65562 PQS65562 QAO65562 QKK65562 QUG65562 REC65562 RNY65562 RXU65562 SHQ65562 SRM65562 TBI65562 TLE65562 TVA65562 UEW65562 UOS65562 UYO65562 VIK65562 VSG65562 WCC65562 WLY65562 WVU65562 M131098 JI131098 TE131098 ADA131098 AMW131098 AWS131098 BGO131098 BQK131098 CAG131098 CKC131098 CTY131098 DDU131098 DNQ131098 DXM131098 EHI131098 ERE131098 FBA131098 FKW131098 FUS131098 GEO131098 GOK131098 GYG131098 HIC131098 HRY131098 IBU131098 ILQ131098 IVM131098 JFI131098 JPE131098 JZA131098 KIW131098 KSS131098 LCO131098 LMK131098 LWG131098 MGC131098 MPY131098 MZU131098 NJQ131098 NTM131098 ODI131098 ONE131098 OXA131098 PGW131098 PQS131098 QAO131098 QKK131098 QUG131098 REC131098 RNY131098 RXU131098 SHQ131098 SRM131098 TBI131098 TLE131098 TVA131098 UEW131098 UOS131098 UYO131098 VIK131098 VSG131098 WCC131098 WLY131098 WVU131098 M196634 JI196634 TE196634 ADA196634 AMW196634 AWS196634 BGO196634 BQK196634 CAG196634 CKC196634 CTY196634 DDU196634 DNQ196634 DXM196634 EHI196634 ERE196634 FBA196634 FKW196634 FUS196634 GEO196634 GOK196634 GYG196634 HIC196634 HRY196634 IBU196634 ILQ196634 IVM196634 JFI196634 JPE196634 JZA196634 KIW196634 KSS196634 LCO196634 LMK196634 LWG196634 MGC196634 MPY196634 MZU196634 NJQ196634 NTM196634 ODI196634 ONE196634 OXA196634 PGW196634 PQS196634 QAO196634 QKK196634 QUG196634 REC196634 RNY196634 RXU196634 SHQ196634 SRM196634 TBI196634 TLE196634 TVA196634 UEW196634 UOS196634 UYO196634 VIK196634 VSG196634 WCC196634 WLY196634 WVU196634 M262170 JI262170 TE262170 ADA262170 AMW262170 AWS262170 BGO262170 BQK262170 CAG262170 CKC262170 CTY262170 DDU262170 DNQ262170 DXM262170 EHI262170 ERE262170 FBA262170 FKW262170 FUS262170 GEO262170 GOK262170 GYG262170 HIC262170 HRY262170 IBU262170 ILQ262170 IVM262170 JFI262170 JPE262170 JZA262170 KIW262170 KSS262170 LCO262170 LMK262170 LWG262170 MGC262170 MPY262170 MZU262170 NJQ262170 NTM262170 ODI262170 ONE262170 OXA262170 PGW262170 PQS262170 QAO262170 QKK262170 QUG262170 REC262170 RNY262170 RXU262170 SHQ262170 SRM262170 TBI262170 TLE262170 TVA262170 UEW262170 UOS262170 UYO262170 VIK262170 VSG262170 WCC262170 WLY262170 WVU262170 M327706 JI327706 TE327706 ADA327706 AMW327706 AWS327706 BGO327706 BQK327706 CAG327706 CKC327706 CTY327706 DDU327706 DNQ327706 DXM327706 EHI327706 ERE327706 FBA327706 FKW327706 FUS327706 GEO327706 GOK327706 GYG327706 HIC327706 HRY327706 IBU327706 ILQ327706 IVM327706 JFI327706 JPE327706 JZA327706 KIW327706 KSS327706 LCO327706 LMK327706 LWG327706 MGC327706 MPY327706 MZU327706 NJQ327706 NTM327706 ODI327706 ONE327706 OXA327706 PGW327706 PQS327706 QAO327706 QKK327706 QUG327706 REC327706 RNY327706 RXU327706 SHQ327706 SRM327706 TBI327706 TLE327706 TVA327706 UEW327706 UOS327706 UYO327706 VIK327706 VSG327706 WCC327706 WLY327706 WVU327706 M393242 JI393242 TE393242 ADA393242 AMW393242 AWS393242 BGO393242 BQK393242 CAG393242 CKC393242 CTY393242 DDU393242 DNQ393242 DXM393242 EHI393242 ERE393242 FBA393242 FKW393242 FUS393242 GEO393242 GOK393242 GYG393242 HIC393242 HRY393242 IBU393242 ILQ393242 IVM393242 JFI393242 JPE393242 JZA393242 KIW393242 KSS393242 LCO393242 LMK393242 LWG393242 MGC393242 MPY393242 MZU393242 NJQ393242 NTM393242 ODI393242 ONE393242 OXA393242 PGW393242 PQS393242 QAO393242 QKK393242 QUG393242 REC393242 RNY393242 RXU393242 SHQ393242 SRM393242 TBI393242 TLE393242 TVA393242 UEW393242 UOS393242 UYO393242 VIK393242 VSG393242 WCC393242 WLY393242 WVU393242 M458778 JI458778 TE458778 ADA458778 AMW458778 AWS458778 BGO458778 BQK458778 CAG458778 CKC458778 CTY458778 DDU458778 DNQ458778 DXM458778 EHI458778 ERE458778 FBA458778 FKW458778 FUS458778 GEO458778 GOK458778 GYG458778 HIC458778 HRY458778 IBU458778 ILQ458778 IVM458778 JFI458778 JPE458778 JZA458778 KIW458778 KSS458778 LCO458778 LMK458778 LWG458778 MGC458778 MPY458778 MZU458778 NJQ458778 NTM458778 ODI458778 ONE458778 OXA458778 PGW458778 PQS458778 QAO458778 QKK458778 QUG458778 REC458778 RNY458778 RXU458778 SHQ458778 SRM458778 TBI458778 TLE458778 TVA458778 UEW458778 UOS458778 UYO458778 VIK458778 VSG458778 WCC458778 WLY458778 WVU458778 M524314 JI524314 TE524314 ADA524314 AMW524314 AWS524314 BGO524314 BQK524314 CAG524314 CKC524314 CTY524314 DDU524314 DNQ524314 DXM524314 EHI524314 ERE524314 FBA524314 FKW524314 FUS524314 GEO524314 GOK524314 GYG524314 HIC524314 HRY524314 IBU524314 ILQ524314 IVM524314 JFI524314 JPE524314 JZA524314 KIW524314 KSS524314 LCO524314 LMK524314 LWG524314 MGC524314 MPY524314 MZU524314 NJQ524314 NTM524314 ODI524314 ONE524314 OXA524314 PGW524314 PQS524314 QAO524314 QKK524314 QUG524314 REC524314 RNY524314 RXU524314 SHQ524314 SRM524314 TBI524314 TLE524314 TVA524314 UEW524314 UOS524314 UYO524314 VIK524314 VSG524314 WCC524314 WLY524314 WVU524314 M589850 JI589850 TE589850 ADA589850 AMW589850 AWS589850 BGO589850 BQK589850 CAG589850 CKC589850 CTY589850 DDU589850 DNQ589850 DXM589850 EHI589850 ERE589850 FBA589850 FKW589850 FUS589850 GEO589850 GOK589850 GYG589850 HIC589850 HRY589850 IBU589850 ILQ589850 IVM589850 JFI589850 JPE589850 JZA589850 KIW589850 KSS589850 LCO589850 LMK589850 LWG589850 MGC589850 MPY589850 MZU589850 NJQ589850 NTM589850 ODI589850 ONE589850 OXA589850 PGW589850 PQS589850 QAO589850 QKK589850 QUG589850 REC589850 RNY589850 RXU589850 SHQ589850 SRM589850 TBI589850 TLE589850 TVA589850 UEW589850 UOS589850 UYO589850 VIK589850 VSG589850 WCC589850 WLY589850 WVU589850 M655386 JI655386 TE655386 ADA655386 AMW655386 AWS655386 BGO655386 BQK655386 CAG655386 CKC655386 CTY655386 DDU655386 DNQ655386 DXM655386 EHI655386 ERE655386 FBA655386 FKW655386 FUS655386 GEO655386 GOK655386 GYG655386 HIC655386 HRY655386 IBU655386 ILQ655386 IVM655386 JFI655386 JPE655386 JZA655386 KIW655386 KSS655386 LCO655386 LMK655386 LWG655386 MGC655386 MPY655386 MZU655386 NJQ655386 NTM655386 ODI655386 ONE655386 OXA655386 PGW655386 PQS655386 QAO655386 QKK655386 QUG655386 REC655386 RNY655386 RXU655386 SHQ655386 SRM655386 TBI655386 TLE655386 TVA655386 UEW655386 UOS655386 UYO655386 VIK655386 VSG655386 WCC655386 WLY655386 WVU655386 M720922 JI720922 TE720922 ADA720922 AMW720922 AWS720922 BGO720922 BQK720922 CAG720922 CKC720922 CTY720922 DDU720922 DNQ720922 DXM720922 EHI720922 ERE720922 FBA720922 FKW720922 FUS720922 GEO720922 GOK720922 GYG720922 HIC720922 HRY720922 IBU720922 ILQ720922 IVM720922 JFI720922 JPE720922 JZA720922 KIW720922 KSS720922 LCO720922 LMK720922 LWG720922 MGC720922 MPY720922 MZU720922 NJQ720922 NTM720922 ODI720922 ONE720922 OXA720922 PGW720922 PQS720922 QAO720922 QKK720922 QUG720922 REC720922 RNY720922 RXU720922 SHQ720922 SRM720922 TBI720922 TLE720922 TVA720922 UEW720922 UOS720922 UYO720922 VIK720922 VSG720922 WCC720922 WLY720922 WVU720922 M786458 JI786458 TE786458 ADA786458 AMW786458 AWS786458 BGO786458 BQK786458 CAG786458 CKC786458 CTY786458 DDU786458 DNQ786458 DXM786458 EHI786458 ERE786458 FBA786458 FKW786458 FUS786458 GEO786458 GOK786458 GYG786458 HIC786458 HRY786458 IBU786458 ILQ786458 IVM786458 JFI786458 JPE786458 JZA786458 KIW786458 KSS786458 LCO786458 LMK786458 LWG786458 MGC786458 MPY786458 MZU786458 NJQ786458 NTM786458 ODI786458 ONE786458 OXA786458 PGW786458 PQS786458 QAO786458 QKK786458 QUG786458 REC786458 RNY786458 RXU786458 SHQ786458 SRM786458 TBI786458 TLE786458 TVA786458 UEW786458 UOS786458 UYO786458 VIK786458 VSG786458 WCC786458 WLY786458 WVU786458 M851994 JI851994 TE851994 ADA851994 AMW851994 AWS851994 BGO851994 BQK851994 CAG851994 CKC851994 CTY851994 DDU851994 DNQ851994 DXM851994 EHI851994 ERE851994 FBA851994 FKW851994 FUS851994 GEO851994 GOK851994 GYG851994 HIC851994 HRY851994 IBU851994 ILQ851994 IVM851994 JFI851994 JPE851994 JZA851994 KIW851994 KSS851994 LCO851994 LMK851994 LWG851994 MGC851994 MPY851994 MZU851994 NJQ851994 NTM851994 ODI851994 ONE851994 OXA851994 PGW851994 PQS851994 QAO851994 QKK851994 QUG851994 REC851994 RNY851994 RXU851994 SHQ851994 SRM851994 TBI851994 TLE851994 TVA851994 UEW851994 UOS851994 UYO851994 VIK851994 VSG851994 WCC851994 WLY851994 WVU851994 M917530 JI917530 TE917530 ADA917530 AMW917530 AWS917530 BGO917530 BQK917530 CAG917530 CKC917530 CTY917530 DDU917530 DNQ917530 DXM917530 EHI917530 ERE917530 FBA917530 FKW917530 FUS917530 GEO917530 GOK917530 GYG917530 HIC917530 HRY917530 IBU917530 ILQ917530 IVM917530 JFI917530 JPE917530 JZA917530 KIW917530 KSS917530 LCO917530 LMK917530 LWG917530 MGC917530 MPY917530 MZU917530 NJQ917530 NTM917530 ODI917530 ONE917530 OXA917530 PGW917530 PQS917530 QAO917530 QKK917530 QUG917530 REC917530 RNY917530 RXU917530 SHQ917530 SRM917530 TBI917530 TLE917530 TVA917530 UEW917530 UOS917530 UYO917530 VIK917530 VSG917530 WCC917530 WLY917530 WVU917530 M983066 JI983066 TE983066 ADA983066 AMW983066 AWS983066 BGO983066 BQK983066 CAG983066 CKC983066 CTY983066 DDU983066 DNQ983066 DXM983066 EHI983066 ERE983066 FBA983066 FKW983066 FUS983066 GEO983066 GOK983066 GYG983066 HIC983066 HRY983066 IBU983066 ILQ983066 IVM983066 JFI983066 JPE983066 JZA983066 KIW983066 KSS983066 LCO983066 LMK983066 LWG983066 MGC983066 MPY983066 MZU983066 NJQ983066 NTM983066 ODI983066 ONE983066 OXA983066 PGW983066 PQS983066 QAO983066 QKK983066 QUG983066 REC983066 RNY983066 RXU983066 SHQ983066 SRM983066 TBI983066 TLE983066 TVA983066 UEW983066 UOS983066 UYO983066 VIK983066 VSG983066 WCC983066 WLY983066 JI26">
      <formula1>kind_of_heat_transfer</formula1>
    </dataValidation>
    <dataValidation type="textLength" operator="lessThanOrEqual" allowBlank="1" showInputMessage="1" showErrorMessage="1" errorTitle="Ошибка" error="Допускается ввод не более 900 символов!" sqref="WWE983060:WWE983067 WMI983060:WMI983067 W65556:W65563 JS65556:JS65563 TO65556:TO65563 ADK65556:ADK65563 ANG65556:ANG65563 AXC65556:AXC65563 BGY65556:BGY65563 BQU65556:BQU65563 CAQ65556:CAQ65563 CKM65556:CKM65563 CUI65556:CUI65563 DEE65556:DEE65563 DOA65556:DOA65563 DXW65556:DXW65563 EHS65556:EHS65563 ERO65556:ERO65563 FBK65556:FBK65563 FLG65556:FLG65563 FVC65556:FVC65563 GEY65556:GEY65563 GOU65556:GOU65563 GYQ65556:GYQ65563 HIM65556:HIM65563 HSI65556:HSI65563 ICE65556:ICE65563 IMA65556:IMA65563 IVW65556:IVW65563 JFS65556:JFS65563 JPO65556:JPO65563 JZK65556:JZK65563 KJG65556:KJG65563 KTC65556:KTC65563 LCY65556:LCY65563 LMU65556:LMU65563 LWQ65556:LWQ65563 MGM65556:MGM65563 MQI65556:MQI65563 NAE65556:NAE65563 NKA65556:NKA65563 NTW65556:NTW65563 ODS65556:ODS65563 ONO65556:ONO65563 OXK65556:OXK65563 PHG65556:PHG65563 PRC65556:PRC65563 QAY65556:QAY65563 QKU65556:QKU65563 QUQ65556:QUQ65563 REM65556:REM65563 ROI65556:ROI65563 RYE65556:RYE65563 SIA65556:SIA65563 SRW65556:SRW65563 TBS65556:TBS65563 TLO65556:TLO65563 TVK65556:TVK65563 UFG65556:UFG65563 UPC65556:UPC65563 UYY65556:UYY65563 VIU65556:VIU65563 VSQ65556:VSQ65563 WCM65556:WCM65563 WMI65556:WMI65563 WWE65556:WWE65563 W131092:W131099 JS131092:JS131099 TO131092:TO131099 ADK131092:ADK131099 ANG131092:ANG131099 AXC131092:AXC131099 BGY131092:BGY131099 BQU131092:BQU131099 CAQ131092:CAQ131099 CKM131092:CKM131099 CUI131092:CUI131099 DEE131092:DEE131099 DOA131092:DOA131099 DXW131092:DXW131099 EHS131092:EHS131099 ERO131092:ERO131099 FBK131092:FBK131099 FLG131092:FLG131099 FVC131092:FVC131099 GEY131092:GEY131099 GOU131092:GOU131099 GYQ131092:GYQ131099 HIM131092:HIM131099 HSI131092:HSI131099 ICE131092:ICE131099 IMA131092:IMA131099 IVW131092:IVW131099 JFS131092:JFS131099 JPO131092:JPO131099 JZK131092:JZK131099 KJG131092:KJG131099 KTC131092:KTC131099 LCY131092:LCY131099 LMU131092:LMU131099 LWQ131092:LWQ131099 MGM131092:MGM131099 MQI131092:MQI131099 NAE131092:NAE131099 NKA131092:NKA131099 NTW131092:NTW131099 ODS131092:ODS131099 ONO131092:ONO131099 OXK131092:OXK131099 PHG131092:PHG131099 PRC131092:PRC131099 QAY131092:QAY131099 QKU131092:QKU131099 QUQ131092:QUQ131099 REM131092:REM131099 ROI131092:ROI131099 RYE131092:RYE131099 SIA131092:SIA131099 SRW131092:SRW131099 TBS131092:TBS131099 TLO131092:TLO131099 TVK131092:TVK131099 UFG131092:UFG131099 UPC131092:UPC131099 UYY131092:UYY131099 VIU131092:VIU131099 VSQ131092:VSQ131099 WCM131092:WCM131099 WMI131092:WMI131099 WWE131092:WWE131099 W196628:W196635 JS196628:JS196635 TO196628:TO196635 ADK196628:ADK196635 ANG196628:ANG196635 AXC196628:AXC196635 BGY196628:BGY196635 BQU196628:BQU196635 CAQ196628:CAQ196635 CKM196628:CKM196635 CUI196628:CUI196635 DEE196628:DEE196635 DOA196628:DOA196635 DXW196628:DXW196635 EHS196628:EHS196635 ERO196628:ERO196635 FBK196628:FBK196635 FLG196628:FLG196635 FVC196628:FVC196635 GEY196628:GEY196635 GOU196628:GOU196635 GYQ196628:GYQ196635 HIM196628:HIM196635 HSI196628:HSI196635 ICE196628:ICE196635 IMA196628:IMA196635 IVW196628:IVW196635 JFS196628:JFS196635 JPO196628:JPO196635 JZK196628:JZK196635 KJG196628:KJG196635 KTC196628:KTC196635 LCY196628:LCY196635 LMU196628:LMU196635 LWQ196628:LWQ196635 MGM196628:MGM196635 MQI196628:MQI196635 NAE196628:NAE196635 NKA196628:NKA196635 NTW196628:NTW196635 ODS196628:ODS196635 ONO196628:ONO196635 OXK196628:OXK196635 PHG196628:PHG196635 PRC196628:PRC196635 QAY196628:QAY196635 QKU196628:QKU196635 QUQ196628:QUQ196635 REM196628:REM196635 ROI196628:ROI196635 RYE196628:RYE196635 SIA196628:SIA196635 SRW196628:SRW196635 TBS196628:TBS196635 TLO196628:TLO196635 TVK196628:TVK196635 UFG196628:UFG196635 UPC196628:UPC196635 UYY196628:UYY196635 VIU196628:VIU196635 VSQ196628:VSQ196635 WCM196628:WCM196635 WMI196628:WMI196635 WWE196628:WWE196635 W262164:W262171 JS262164:JS262171 TO262164:TO262171 ADK262164:ADK262171 ANG262164:ANG262171 AXC262164:AXC262171 BGY262164:BGY262171 BQU262164:BQU262171 CAQ262164:CAQ262171 CKM262164:CKM262171 CUI262164:CUI262171 DEE262164:DEE262171 DOA262164:DOA262171 DXW262164:DXW262171 EHS262164:EHS262171 ERO262164:ERO262171 FBK262164:FBK262171 FLG262164:FLG262171 FVC262164:FVC262171 GEY262164:GEY262171 GOU262164:GOU262171 GYQ262164:GYQ262171 HIM262164:HIM262171 HSI262164:HSI262171 ICE262164:ICE262171 IMA262164:IMA262171 IVW262164:IVW262171 JFS262164:JFS262171 JPO262164:JPO262171 JZK262164:JZK262171 KJG262164:KJG262171 KTC262164:KTC262171 LCY262164:LCY262171 LMU262164:LMU262171 LWQ262164:LWQ262171 MGM262164:MGM262171 MQI262164:MQI262171 NAE262164:NAE262171 NKA262164:NKA262171 NTW262164:NTW262171 ODS262164:ODS262171 ONO262164:ONO262171 OXK262164:OXK262171 PHG262164:PHG262171 PRC262164:PRC262171 QAY262164:QAY262171 QKU262164:QKU262171 QUQ262164:QUQ262171 REM262164:REM262171 ROI262164:ROI262171 RYE262164:RYE262171 SIA262164:SIA262171 SRW262164:SRW262171 TBS262164:TBS262171 TLO262164:TLO262171 TVK262164:TVK262171 UFG262164:UFG262171 UPC262164:UPC262171 UYY262164:UYY262171 VIU262164:VIU262171 VSQ262164:VSQ262171 WCM262164:WCM262171 WMI262164:WMI262171 WWE262164:WWE262171 W327700:W327707 JS327700:JS327707 TO327700:TO327707 ADK327700:ADK327707 ANG327700:ANG327707 AXC327700:AXC327707 BGY327700:BGY327707 BQU327700:BQU327707 CAQ327700:CAQ327707 CKM327700:CKM327707 CUI327700:CUI327707 DEE327700:DEE327707 DOA327700:DOA327707 DXW327700:DXW327707 EHS327700:EHS327707 ERO327700:ERO327707 FBK327700:FBK327707 FLG327700:FLG327707 FVC327700:FVC327707 GEY327700:GEY327707 GOU327700:GOU327707 GYQ327700:GYQ327707 HIM327700:HIM327707 HSI327700:HSI327707 ICE327700:ICE327707 IMA327700:IMA327707 IVW327700:IVW327707 JFS327700:JFS327707 JPO327700:JPO327707 JZK327700:JZK327707 KJG327700:KJG327707 KTC327700:KTC327707 LCY327700:LCY327707 LMU327700:LMU327707 LWQ327700:LWQ327707 MGM327700:MGM327707 MQI327700:MQI327707 NAE327700:NAE327707 NKA327700:NKA327707 NTW327700:NTW327707 ODS327700:ODS327707 ONO327700:ONO327707 OXK327700:OXK327707 PHG327700:PHG327707 PRC327700:PRC327707 QAY327700:QAY327707 QKU327700:QKU327707 QUQ327700:QUQ327707 REM327700:REM327707 ROI327700:ROI327707 RYE327700:RYE327707 SIA327700:SIA327707 SRW327700:SRW327707 TBS327700:TBS327707 TLO327700:TLO327707 TVK327700:TVK327707 UFG327700:UFG327707 UPC327700:UPC327707 UYY327700:UYY327707 VIU327700:VIU327707 VSQ327700:VSQ327707 WCM327700:WCM327707 WMI327700:WMI327707 WWE327700:WWE327707 W393236:W393243 JS393236:JS393243 TO393236:TO393243 ADK393236:ADK393243 ANG393236:ANG393243 AXC393236:AXC393243 BGY393236:BGY393243 BQU393236:BQU393243 CAQ393236:CAQ393243 CKM393236:CKM393243 CUI393236:CUI393243 DEE393236:DEE393243 DOA393236:DOA393243 DXW393236:DXW393243 EHS393236:EHS393243 ERO393236:ERO393243 FBK393236:FBK393243 FLG393236:FLG393243 FVC393236:FVC393243 GEY393236:GEY393243 GOU393236:GOU393243 GYQ393236:GYQ393243 HIM393236:HIM393243 HSI393236:HSI393243 ICE393236:ICE393243 IMA393236:IMA393243 IVW393236:IVW393243 JFS393236:JFS393243 JPO393236:JPO393243 JZK393236:JZK393243 KJG393236:KJG393243 KTC393236:KTC393243 LCY393236:LCY393243 LMU393236:LMU393243 LWQ393236:LWQ393243 MGM393236:MGM393243 MQI393236:MQI393243 NAE393236:NAE393243 NKA393236:NKA393243 NTW393236:NTW393243 ODS393236:ODS393243 ONO393236:ONO393243 OXK393236:OXK393243 PHG393236:PHG393243 PRC393236:PRC393243 QAY393236:QAY393243 QKU393236:QKU393243 QUQ393236:QUQ393243 REM393236:REM393243 ROI393236:ROI393243 RYE393236:RYE393243 SIA393236:SIA393243 SRW393236:SRW393243 TBS393236:TBS393243 TLO393236:TLO393243 TVK393236:TVK393243 UFG393236:UFG393243 UPC393236:UPC393243 UYY393236:UYY393243 VIU393236:VIU393243 VSQ393236:VSQ393243 WCM393236:WCM393243 WMI393236:WMI393243 WWE393236:WWE393243 W458772:W458779 JS458772:JS458779 TO458772:TO458779 ADK458772:ADK458779 ANG458772:ANG458779 AXC458772:AXC458779 BGY458772:BGY458779 BQU458772:BQU458779 CAQ458772:CAQ458779 CKM458772:CKM458779 CUI458772:CUI458779 DEE458772:DEE458779 DOA458772:DOA458779 DXW458772:DXW458779 EHS458772:EHS458779 ERO458772:ERO458779 FBK458772:FBK458779 FLG458772:FLG458779 FVC458772:FVC458779 GEY458772:GEY458779 GOU458772:GOU458779 GYQ458772:GYQ458779 HIM458772:HIM458779 HSI458772:HSI458779 ICE458772:ICE458779 IMA458772:IMA458779 IVW458772:IVW458779 JFS458772:JFS458779 JPO458772:JPO458779 JZK458772:JZK458779 KJG458772:KJG458779 KTC458772:KTC458779 LCY458772:LCY458779 LMU458772:LMU458779 LWQ458772:LWQ458779 MGM458772:MGM458779 MQI458772:MQI458779 NAE458772:NAE458779 NKA458772:NKA458779 NTW458772:NTW458779 ODS458772:ODS458779 ONO458772:ONO458779 OXK458772:OXK458779 PHG458772:PHG458779 PRC458772:PRC458779 QAY458772:QAY458779 QKU458772:QKU458779 QUQ458772:QUQ458779 REM458772:REM458779 ROI458772:ROI458779 RYE458772:RYE458779 SIA458772:SIA458779 SRW458772:SRW458779 TBS458772:TBS458779 TLO458772:TLO458779 TVK458772:TVK458779 UFG458772:UFG458779 UPC458772:UPC458779 UYY458772:UYY458779 VIU458772:VIU458779 VSQ458772:VSQ458779 WCM458772:WCM458779 WMI458772:WMI458779 WWE458772:WWE458779 W524308:W524315 JS524308:JS524315 TO524308:TO524315 ADK524308:ADK524315 ANG524308:ANG524315 AXC524308:AXC524315 BGY524308:BGY524315 BQU524308:BQU524315 CAQ524308:CAQ524315 CKM524308:CKM524315 CUI524308:CUI524315 DEE524308:DEE524315 DOA524308:DOA524315 DXW524308:DXW524315 EHS524308:EHS524315 ERO524308:ERO524315 FBK524308:FBK524315 FLG524308:FLG524315 FVC524308:FVC524315 GEY524308:GEY524315 GOU524308:GOU524315 GYQ524308:GYQ524315 HIM524308:HIM524315 HSI524308:HSI524315 ICE524308:ICE524315 IMA524308:IMA524315 IVW524308:IVW524315 JFS524308:JFS524315 JPO524308:JPO524315 JZK524308:JZK524315 KJG524308:KJG524315 KTC524308:KTC524315 LCY524308:LCY524315 LMU524308:LMU524315 LWQ524308:LWQ524315 MGM524308:MGM524315 MQI524308:MQI524315 NAE524308:NAE524315 NKA524308:NKA524315 NTW524308:NTW524315 ODS524308:ODS524315 ONO524308:ONO524315 OXK524308:OXK524315 PHG524308:PHG524315 PRC524308:PRC524315 QAY524308:QAY524315 QKU524308:QKU524315 QUQ524308:QUQ524315 REM524308:REM524315 ROI524308:ROI524315 RYE524308:RYE524315 SIA524308:SIA524315 SRW524308:SRW524315 TBS524308:TBS524315 TLO524308:TLO524315 TVK524308:TVK524315 UFG524308:UFG524315 UPC524308:UPC524315 UYY524308:UYY524315 VIU524308:VIU524315 VSQ524308:VSQ524315 WCM524308:WCM524315 WMI524308:WMI524315 WWE524308:WWE524315 W589844:W589851 JS589844:JS589851 TO589844:TO589851 ADK589844:ADK589851 ANG589844:ANG589851 AXC589844:AXC589851 BGY589844:BGY589851 BQU589844:BQU589851 CAQ589844:CAQ589851 CKM589844:CKM589851 CUI589844:CUI589851 DEE589844:DEE589851 DOA589844:DOA589851 DXW589844:DXW589851 EHS589844:EHS589851 ERO589844:ERO589851 FBK589844:FBK589851 FLG589844:FLG589851 FVC589844:FVC589851 GEY589844:GEY589851 GOU589844:GOU589851 GYQ589844:GYQ589851 HIM589844:HIM589851 HSI589844:HSI589851 ICE589844:ICE589851 IMA589844:IMA589851 IVW589844:IVW589851 JFS589844:JFS589851 JPO589844:JPO589851 JZK589844:JZK589851 KJG589844:KJG589851 KTC589844:KTC589851 LCY589844:LCY589851 LMU589844:LMU589851 LWQ589844:LWQ589851 MGM589844:MGM589851 MQI589844:MQI589851 NAE589844:NAE589851 NKA589844:NKA589851 NTW589844:NTW589851 ODS589844:ODS589851 ONO589844:ONO589851 OXK589844:OXK589851 PHG589844:PHG589851 PRC589844:PRC589851 QAY589844:QAY589851 QKU589844:QKU589851 QUQ589844:QUQ589851 REM589844:REM589851 ROI589844:ROI589851 RYE589844:RYE589851 SIA589844:SIA589851 SRW589844:SRW589851 TBS589844:TBS589851 TLO589844:TLO589851 TVK589844:TVK589851 UFG589844:UFG589851 UPC589844:UPC589851 UYY589844:UYY589851 VIU589844:VIU589851 VSQ589844:VSQ589851 WCM589844:WCM589851 WMI589844:WMI589851 WWE589844:WWE589851 W655380:W655387 JS655380:JS655387 TO655380:TO655387 ADK655380:ADK655387 ANG655380:ANG655387 AXC655380:AXC655387 BGY655380:BGY655387 BQU655380:BQU655387 CAQ655380:CAQ655387 CKM655380:CKM655387 CUI655380:CUI655387 DEE655380:DEE655387 DOA655380:DOA655387 DXW655380:DXW655387 EHS655380:EHS655387 ERO655380:ERO655387 FBK655380:FBK655387 FLG655380:FLG655387 FVC655380:FVC655387 GEY655380:GEY655387 GOU655380:GOU655387 GYQ655380:GYQ655387 HIM655380:HIM655387 HSI655380:HSI655387 ICE655380:ICE655387 IMA655380:IMA655387 IVW655380:IVW655387 JFS655380:JFS655387 JPO655380:JPO655387 JZK655380:JZK655387 KJG655380:KJG655387 KTC655380:KTC655387 LCY655380:LCY655387 LMU655380:LMU655387 LWQ655380:LWQ655387 MGM655380:MGM655387 MQI655380:MQI655387 NAE655380:NAE655387 NKA655380:NKA655387 NTW655380:NTW655387 ODS655380:ODS655387 ONO655380:ONO655387 OXK655380:OXK655387 PHG655380:PHG655387 PRC655380:PRC655387 QAY655380:QAY655387 QKU655380:QKU655387 QUQ655380:QUQ655387 REM655380:REM655387 ROI655380:ROI655387 RYE655380:RYE655387 SIA655380:SIA655387 SRW655380:SRW655387 TBS655380:TBS655387 TLO655380:TLO655387 TVK655380:TVK655387 UFG655380:UFG655387 UPC655380:UPC655387 UYY655380:UYY655387 VIU655380:VIU655387 VSQ655380:VSQ655387 WCM655380:WCM655387 WMI655380:WMI655387 WWE655380:WWE655387 W720916:W720923 JS720916:JS720923 TO720916:TO720923 ADK720916:ADK720923 ANG720916:ANG720923 AXC720916:AXC720923 BGY720916:BGY720923 BQU720916:BQU720923 CAQ720916:CAQ720923 CKM720916:CKM720923 CUI720916:CUI720923 DEE720916:DEE720923 DOA720916:DOA720923 DXW720916:DXW720923 EHS720916:EHS720923 ERO720916:ERO720923 FBK720916:FBK720923 FLG720916:FLG720923 FVC720916:FVC720923 GEY720916:GEY720923 GOU720916:GOU720923 GYQ720916:GYQ720923 HIM720916:HIM720923 HSI720916:HSI720923 ICE720916:ICE720923 IMA720916:IMA720923 IVW720916:IVW720923 JFS720916:JFS720923 JPO720916:JPO720923 JZK720916:JZK720923 KJG720916:KJG720923 KTC720916:KTC720923 LCY720916:LCY720923 LMU720916:LMU720923 LWQ720916:LWQ720923 MGM720916:MGM720923 MQI720916:MQI720923 NAE720916:NAE720923 NKA720916:NKA720923 NTW720916:NTW720923 ODS720916:ODS720923 ONO720916:ONO720923 OXK720916:OXK720923 PHG720916:PHG720923 PRC720916:PRC720923 QAY720916:QAY720923 QKU720916:QKU720923 QUQ720916:QUQ720923 REM720916:REM720923 ROI720916:ROI720923 RYE720916:RYE720923 SIA720916:SIA720923 SRW720916:SRW720923 TBS720916:TBS720923 TLO720916:TLO720923 TVK720916:TVK720923 UFG720916:UFG720923 UPC720916:UPC720923 UYY720916:UYY720923 VIU720916:VIU720923 VSQ720916:VSQ720923 WCM720916:WCM720923 WMI720916:WMI720923 WWE720916:WWE720923 W786452:W786459 JS786452:JS786459 TO786452:TO786459 ADK786452:ADK786459 ANG786452:ANG786459 AXC786452:AXC786459 BGY786452:BGY786459 BQU786452:BQU786459 CAQ786452:CAQ786459 CKM786452:CKM786459 CUI786452:CUI786459 DEE786452:DEE786459 DOA786452:DOA786459 DXW786452:DXW786459 EHS786452:EHS786459 ERO786452:ERO786459 FBK786452:FBK786459 FLG786452:FLG786459 FVC786452:FVC786459 GEY786452:GEY786459 GOU786452:GOU786459 GYQ786452:GYQ786459 HIM786452:HIM786459 HSI786452:HSI786459 ICE786452:ICE786459 IMA786452:IMA786459 IVW786452:IVW786459 JFS786452:JFS786459 JPO786452:JPO786459 JZK786452:JZK786459 KJG786452:KJG786459 KTC786452:KTC786459 LCY786452:LCY786459 LMU786452:LMU786459 LWQ786452:LWQ786459 MGM786452:MGM786459 MQI786452:MQI786459 NAE786452:NAE786459 NKA786452:NKA786459 NTW786452:NTW786459 ODS786452:ODS786459 ONO786452:ONO786459 OXK786452:OXK786459 PHG786452:PHG786459 PRC786452:PRC786459 QAY786452:QAY786459 QKU786452:QKU786459 QUQ786452:QUQ786459 REM786452:REM786459 ROI786452:ROI786459 RYE786452:RYE786459 SIA786452:SIA786459 SRW786452:SRW786459 TBS786452:TBS786459 TLO786452:TLO786459 TVK786452:TVK786459 UFG786452:UFG786459 UPC786452:UPC786459 UYY786452:UYY786459 VIU786452:VIU786459 VSQ786452:VSQ786459 WCM786452:WCM786459 WMI786452:WMI786459 WWE786452:WWE786459 W851988:W851995 JS851988:JS851995 TO851988:TO851995 ADK851988:ADK851995 ANG851988:ANG851995 AXC851988:AXC851995 BGY851988:BGY851995 BQU851988:BQU851995 CAQ851988:CAQ851995 CKM851988:CKM851995 CUI851988:CUI851995 DEE851988:DEE851995 DOA851988:DOA851995 DXW851988:DXW851995 EHS851988:EHS851995 ERO851988:ERO851995 FBK851988:FBK851995 FLG851988:FLG851995 FVC851988:FVC851995 GEY851988:GEY851995 GOU851988:GOU851995 GYQ851988:GYQ851995 HIM851988:HIM851995 HSI851988:HSI851995 ICE851988:ICE851995 IMA851988:IMA851995 IVW851988:IVW851995 JFS851988:JFS851995 JPO851988:JPO851995 JZK851988:JZK851995 KJG851988:KJG851995 KTC851988:KTC851995 LCY851988:LCY851995 LMU851988:LMU851995 LWQ851988:LWQ851995 MGM851988:MGM851995 MQI851988:MQI851995 NAE851988:NAE851995 NKA851988:NKA851995 NTW851988:NTW851995 ODS851988:ODS851995 ONO851988:ONO851995 OXK851988:OXK851995 PHG851988:PHG851995 PRC851988:PRC851995 QAY851988:QAY851995 QKU851988:QKU851995 QUQ851988:QUQ851995 REM851988:REM851995 ROI851988:ROI851995 RYE851988:RYE851995 SIA851988:SIA851995 SRW851988:SRW851995 TBS851988:TBS851995 TLO851988:TLO851995 TVK851988:TVK851995 UFG851988:UFG851995 UPC851988:UPC851995 UYY851988:UYY851995 VIU851988:VIU851995 VSQ851988:VSQ851995 WCM851988:WCM851995 WMI851988:WMI851995 WWE851988:WWE851995 W917524:W917531 JS917524:JS917531 TO917524:TO917531 ADK917524:ADK917531 ANG917524:ANG917531 AXC917524:AXC917531 BGY917524:BGY917531 BQU917524:BQU917531 CAQ917524:CAQ917531 CKM917524:CKM917531 CUI917524:CUI917531 DEE917524:DEE917531 DOA917524:DOA917531 DXW917524:DXW917531 EHS917524:EHS917531 ERO917524:ERO917531 FBK917524:FBK917531 FLG917524:FLG917531 FVC917524:FVC917531 GEY917524:GEY917531 GOU917524:GOU917531 GYQ917524:GYQ917531 HIM917524:HIM917531 HSI917524:HSI917531 ICE917524:ICE917531 IMA917524:IMA917531 IVW917524:IVW917531 JFS917524:JFS917531 JPO917524:JPO917531 JZK917524:JZK917531 KJG917524:KJG917531 KTC917524:KTC917531 LCY917524:LCY917531 LMU917524:LMU917531 LWQ917524:LWQ917531 MGM917524:MGM917531 MQI917524:MQI917531 NAE917524:NAE917531 NKA917524:NKA917531 NTW917524:NTW917531 ODS917524:ODS917531 ONO917524:ONO917531 OXK917524:OXK917531 PHG917524:PHG917531 PRC917524:PRC917531 QAY917524:QAY917531 QKU917524:QKU917531 QUQ917524:QUQ917531 REM917524:REM917531 ROI917524:ROI917531 RYE917524:RYE917531 SIA917524:SIA917531 SRW917524:SRW917531 TBS917524:TBS917531 TLO917524:TLO917531 TVK917524:TVK917531 UFG917524:UFG917531 UPC917524:UPC917531 UYY917524:UYY917531 VIU917524:VIU917531 VSQ917524:VSQ917531 WCM917524:WCM917531 WMI917524:WMI917531 WWE917524:WWE917531 W983060:W983067 JS983060:JS983067 TO983060:TO983067 ADK983060:ADK983067 ANG983060:ANG983067 AXC983060:AXC983067 BGY983060:BGY983067 BQU983060:BQU983067 CAQ983060:CAQ983067 CKM983060:CKM983067 CUI983060:CUI983067 DEE983060:DEE983067 DOA983060:DOA983067 DXW983060:DXW983067 EHS983060:EHS983067 ERO983060:ERO983067 FBK983060:FBK983067 FLG983060:FLG983067 FVC983060:FVC983067 GEY983060:GEY983067 GOU983060:GOU983067 GYQ983060:GYQ983067 HIM983060:HIM983067 HSI983060:HSI983067 ICE983060:ICE983067 IMA983060:IMA983067 IVW983060:IVW983067 JFS983060:JFS983067 JPO983060:JPO983067 JZK983060:JZK983067 KJG983060:KJG983067 KTC983060:KTC983067 LCY983060:LCY983067 LMU983060:LMU983067 LWQ983060:LWQ983067 MGM983060:MGM983067 MQI983060:MQI983067 NAE983060:NAE983067 NKA983060:NKA983067 NTW983060:NTW983067 ODS983060:ODS983067 ONO983060:ONO983067 OXK983060:OXK983067 PHG983060:PHG983067 PRC983060:PRC983067 QAY983060:QAY983067 QKU983060:QKU983067 QUQ983060:QUQ983067 REM983060:REM983067 ROI983060:ROI983067 RYE983060:RYE983067 SIA983060:SIA983067 SRW983060:SRW983067 TBS983060:TBS983067 TLO983060:TLO983067 TVK983060:TVK983067 UFG983060:UFG983067 UPC983060:UPC983067 UYY983060:UYY983067 VIU983060:VIU983067 VSQ983060:VSQ983067 WCM983060:WCM983067 JS20:JS27 TO20:TO27 ADK20:ADK27 ANG20:ANG27 AXC20:AXC27 BGY20:BGY27 BQU20:BQU27 CAQ20:CAQ27 CKM20:CKM27 CUI20:CUI27 DEE20:DEE27 DOA20:DOA27 DXW20:DXW27 EHS20:EHS27 ERO20:ERO27 FBK20:FBK27 FLG20:FLG27 FVC20:FVC27 GEY20:GEY27 GOU20:GOU27 GYQ20:GYQ27 HIM20:HIM27 HSI20:HSI27 ICE20:ICE27 IMA20:IMA27 IVW20:IVW27 JFS20:JFS27 JPO20:JPO27 JZK20:JZK27 KJG20:KJG27 KTC20:KTC27 LCY20:LCY27 LMU20:LMU27 LWQ20:LWQ27 MGM20:MGM27 MQI20:MQI27 NAE20:NAE27 NKA20:NKA27 NTW20:NTW27 ODS20:ODS27 ONO20:ONO27 OXK20:OXK27 PHG20:PHG27 PRC20:PRC27 QAY20:QAY27 QKU20:QKU27 QUQ20:QUQ27 REM20:REM27 ROI20:ROI27 RYE20:RYE27 SIA20:SIA27 SRW20:SRW27 TBS20:TBS27 TLO20:TLO27 TVK20:TVK27 UFG20:UFG27 UPC20:UPC27 UYY20:UYY27 VIU20:VIU27 VSQ20:VSQ27 WCM20:WCM27 WMI20:WMI27 WWE20:WWE27">
      <formula1>900</formula1>
    </dataValidation>
    <dataValidation type="list" allowBlank="1" showInputMessage="1" errorTitle="Ошибка" error="Выберите значение из списка" prompt="Выберите значение из списка" sqref="JK25:JR25 TG25:TN25 ADC25:ADJ25 AMY25:ANF25 AWU25:AXB25 BGQ25:BGX25 BQM25:BQT25 CAI25:CAP25 CKE25:CKL25 CUA25:CUH25 DDW25:DED25 DNS25:DNZ25 DXO25:DXV25 EHK25:EHR25 ERG25:ERN25 FBC25:FBJ25 FKY25:FLF25 FUU25:FVB25 GEQ25:GEX25 GOM25:GOT25 GYI25:GYP25 HIE25:HIL25 HSA25:HSH25 IBW25:ICD25 ILS25:ILZ25 IVO25:IVV25 JFK25:JFR25 JPG25:JPN25 JZC25:JZJ25 KIY25:KJF25 KSU25:KTB25 LCQ25:LCX25 LMM25:LMT25 LWI25:LWP25 MGE25:MGL25 MQA25:MQH25 MZW25:NAD25 NJS25:NJZ25 NTO25:NTV25 ODK25:ODR25 ONG25:ONN25 OXC25:OXJ25 PGY25:PHF25 PQU25:PRB25 QAQ25:QAX25 QKM25:QKT25 QUI25:QUP25 REE25:REL25 ROA25:ROH25 RXW25:RYD25 SHS25:SHZ25 SRO25:SRV25 TBK25:TBR25 TLG25:TLN25 TVC25:TVJ25 UEY25:UFF25 UOU25:UPB25 UYQ25:UYX25 VIM25:VIT25 VSI25:VSP25 WCE25:WCL25 WMA25:WMH25 WVW25:WWD25 JK65561:JR65561 TG65561:TN65561 ADC65561:ADJ65561 AMY65561:ANF65561 AWU65561:AXB65561 BGQ65561:BGX65561 BQM65561:BQT65561 CAI65561:CAP65561 CKE65561:CKL65561 CUA65561:CUH65561 DDW65561:DED65561 DNS65561:DNZ65561 DXO65561:DXV65561 EHK65561:EHR65561 ERG65561:ERN65561 FBC65561:FBJ65561 FKY65561:FLF65561 FUU65561:FVB65561 GEQ65561:GEX65561 GOM65561:GOT65561 GYI65561:GYP65561 HIE65561:HIL65561 HSA65561:HSH65561 IBW65561:ICD65561 ILS65561:ILZ65561 IVO65561:IVV65561 JFK65561:JFR65561 JPG65561:JPN65561 JZC65561:JZJ65561 KIY65561:KJF65561 KSU65561:KTB65561 LCQ65561:LCX65561 LMM65561:LMT65561 LWI65561:LWP65561 MGE65561:MGL65561 MQA65561:MQH65561 MZW65561:NAD65561 NJS65561:NJZ65561 NTO65561:NTV65561 ODK65561:ODR65561 ONG65561:ONN65561 OXC65561:OXJ65561 PGY65561:PHF65561 PQU65561:PRB65561 QAQ65561:QAX65561 QKM65561:QKT65561 QUI65561:QUP65561 REE65561:REL65561 ROA65561:ROH65561 RXW65561:RYD65561 SHS65561:SHZ65561 SRO65561:SRV65561 TBK65561:TBR65561 TLG65561:TLN65561 TVC65561:TVJ65561 UEY65561:UFF65561 UOU65561:UPB65561 UYQ65561:UYX65561 VIM65561:VIT65561 VSI65561:VSP65561 WCE65561:WCL65561 WMA65561:WMH65561 WVW65561:WWD65561 JK131097:JR131097 TG131097:TN131097 ADC131097:ADJ131097 AMY131097:ANF131097 AWU131097:AXB131097 BGQ131097:BGX131097 BQM131097:BQT131097 CAI131097:CAP131097 CKE131097:CKL131097 CUA131097:CUH131097 DDW131097:DED131097 DNS131097:DNZ131097 DXO131097:DXV131097 EHK131097:EHR131097 ERG131097:ERN131097 FBC131097:FBJ131097 FKY131097:FLF131097 FUU131097:FVB131097 GEQ131097:GEX131097 GOM131097:GOT131097 GYI131097:GYP131097 HIE131097:HIL131097 HSA131097:HSH131097 IBW131097:ICD131097 ILS131097:ILZ131097 IVO131097:IVV131097 JFK131097:JFR131097 JPG131097:JPN131097 JZC131097:JZJ131097 KIY131097:KJF131097 KSU131097:KTB131097 LCQ131097:LCX131097 LMM131097:LMT131097 LWI131097:LWP131097 MGE131097:MGL131097 MQA131097:MQH131097 MZW131097:NAD131097 NJS131097:NJZ131097 NTO131097:NTV131097 ODK131097:ODR131097 ONG131097:ONN131097 OXC131097:OXJ131097 PGY131097:PHF131097 PQU131097:PRB131097 QAQ131097:QAX131097 QKM131097:QKT131097 QUI131097:QUP131097 REE131097:REL131097 ROA131097:ROH131097 RXW131097:RYD131097 SHS131097:SHZ131097 SRO131097:SRV131097 TBK131097:TBR131097 TLG131097:TLN131097 TVC131097:TVJ131097 UEY131097:UFF131097 UOU131097:UPB131097 UYQ131097:UYX131097 VIM131097:VIT131097 VSI131097:VSP131097 WCE131097:WCL131097 WMA131097:WMH131097 WVW131097:WWD131097 JK196633:JR196633 TG196633:TN196633 ADC196633:ADJ196633 AMY196633:ANF196633 AWU196633:AXB196633 BGQ196633:BGX196633 BQM196633:BQT196633 CAI196633:CAP196633 CKE196633:CKL196633 CUA196633:CUH196633 DDW196633:DED196633 DNS196633:DNZ196633 DXO196633:DXV196633 EHK196633:EHR196633 ERG196633:ERN196633 FBC196633:FBJ196633 FKY196633:FLF196633 FUU196633:FVB196633 GEQ196633:GEX196633 GOM196633:GOT196633 GYI196633:GYP196633 HIE196633:HIL196633 HSA196633:HSH196633 IBW196633:ICD196633 ILS196633:ILZ196633 IVO196633:IVV196633 JFK196633:JFR196633 JPG196633:JPN196633 JZC196633:JZJ196633 KIY196633:KJF196633 KSU196633:KTB196633 LCQ196633:LCX196633 LMM196633:LMT196633 LWI196633:LWP196633 MGE196633:MGL196633 MQA196633:MQH196633 MZW196633:NAD196633 NJS196633:NJZ196633 NTO196633:NTV196633 ODK196633:ODR196633 ONG196633:ONN196633 OXC196633:OXJ196633 PGY196633:PHF196633 PQU196633:PRB196633 QAQ196633:QAX196633 QKM196633:QKT196633 QUI196633:QUP196633 REE196633:REL196633 ROA196633:ROH196633 RXW196633:RYD196633 SHS196633:SHZ196633 SRO196633:SRV196633 TBK196633:TBR196633 TLG196633:TLN196633 TVC196633:TVJ196633 UEY196633:UFF196633 UOU196633:UPB196633 UYQ196633:UYX196633 VIM196633:VIT196633 VSI196633:VSP196633 WCE196633:WCL196633 WMA196633:WMH196633 WVW196633:WWD196633 JK262169:JR262169 TG262169:TN262169 ADC262169:ADJ262169 AMY262169:ANF262169 AWU262169:AXB262169 BGQ262169:BGX262169 BQM262169:BQT262169 CAI262169:CAP262169 CKE262169:CKL262169 CUA262169:CUH262169 DDW262169:DED262169 DNS262169:DNZ262169 DXO262169:DXV262169 EHK262169:EHR262169 ERG262169:ERN262169 FBC262169:FBJ262169 FKY262169:FLF262169 FUU262169:FVB262169 GEQ262169:GEX262169 GOM262169:GOT262169 GYI262169:GYP262169 HIE262169:HIL262169 HSA262169:HSH262169 IBW262169:ICD262169 ILS262169:ILZ262169 IVO262169:IVV262169 JFK262169:JFR262169 JPG262169:JPN262169 JZC262169:JZJ262169 KIY262169:KJF262169 KSU262169:KTB262169 LCQ262169:LCX262169 LMM262169:LMT262169 LWI262169:LWP262169 MGE262169:MGL262169 MQA262169:MQH262169 MZW262169:NAD262169 NJS262169:NJZ262169 NTO262169:NTV262169 ODK262169:ODR262169 ONG262169:ONN262169 OXC262169:OXJ262169 PGY262169:PHF262169 PQU262169:PRB262169 QAQ262169:QAX262169 QKM262169:QKT262169 QUI262169:QUP262169 REE262169:REL262169 ROA262169:ROH262169 RXW262169:RYD262169 SHS262169:SHZ262169 SRO262169:SRV262169 TBK262169:TBR262169 TLG262169:TLN262169 TVC262169:TVJ262169 UEY262169:UFF262169 UOU262169:UPB262169 UYQ262169:UYX262169 VIM262169:VIT262169 VSI262169:VSP262169 WCE262169:WCL262169 WMA262169:WMH262169 WVW262169:WWD262169 JK327705:JR327705 TG327705:TN327705 ADC327705:ADJ327705 AMY327705:ANF327705 AWU327705:AXB327705 BGQ327705:BGX327705 BQM327705:BQT327705 CAI327705:CAP327705 CKE327705:CKL327705 CUA327705:CUH327705 DDW327705:DED327705 DNS327705:DNZ327705 DXO327705:DXV327705 EHK327705:EHR327705 ERG327705:ERN327705 FBC327705:FBJ327705 FKY327705:FLF327705 FUU327705:FVB327705 GEQ327705:GEX327705 GOM327705:GOT327705 GYI327705:GYP327705 HIE327705:HIL327705 HSA327705:HSH327705 IBW327705:ICD327705 ILS327705:ILZ327705 IVO327705:IVV327705 JFK327705:JFR327705 JPG327705:JPN327705 JZC327705:JZJ327705 KIY327705:KJF327705 KSU327705:KTB327705 LCQ327705:LCX327705 LMM327705:LMT327705 LWI327705:LWP327705 MGE327705:MGL327705 MQA327705:MQH327705 MZW327705:NAD327705 NJS327705:NJZ327705 NTO327705:NTV327705 ODK327705:ODR327705 ONG327705:ONN327705 OXC327705:OXJ327705 PGY327705:PHF327705 PQU327705:PRB327705 QAQ327705:QAX327705 QKM327705:QKT327705 QUI327705:QUP327705 REE327705:REL327705 ROA327705:ROH327705 RXW327705:RYD327705 SHS327705:SHZ327705 SRO327705:SRV327705 TBK327705:TBR327705 TLG327705:TLN327705 TVC327705:TVJ327705 UEY327705:UFF327705 UOU327705:UPB327705 UYQ327705:UYX327705 VIM327705:VIT327705 VSI327705:VSP327705 WCE327705:WCL327705 WMA327705:WMH327705 WVW327705:WWD327705 JK393241:JR393241 TG393241:TN393241 ADC393241:ADJ393241 AMY393241:ANF393241 AWU393241:AXB393241 BGQ393241:BGX393241 BQM393241:BQT393241 CAI393241:CAP393241 CKE393241:CKL393241 CUA393241:CUH393241 DDW393241:DED393241 DNS393241:DNZ393241 DXO393241:DXV393241 EHK393241:EHR393241 ERG393241:ERN393241 FBC393241:FBJ393241 FKY393241:FLF393241 FUU393241:FVB393241 GEQ393241:GEX393241 GOM393241:GOT393241 GYI393241:GYP393241 HIE393241:HIL393241 HSA393241:HSH393241 IBW393241:ICD393241 ILS393241:ILZ393241 IVO393241:IVV393241 JFK393241:JFR393241 JPG393241:JPN393241 JZC393241:JZJ393241 KIY393241:KJF393241 KSU393241:KTB393241 LCQ393241:LCX393241 LMM393241:LMT393241 LWI393241:LWP393241 MGE393241:MGL393241 MQA393241:MQH393241 MZW393241:NAD393241 NJS393241:NJZ393241 NTO393241:NTV393241 ODK393241:ODR393241 ONG393241:ONN393241 OXC393241:OXJ393241 PGY393241:PHF393241 PQU393241:PRB393241 QAQ393241:QAX393241 QKM393241:QKT393241 QUI393241:QUP393241 REE393241:REL393241 ROA393241:ROH393241 RXW393241:RYD393241 SHS393241:SHZ393241 SRO393241:SRV393241 TBK393241:TBR393241 TLG393241:TLN393241 TVC393241:TVJ393241 UEY393241:UFF393241 UOU393241:UPB393241 UYQ393241:UYX393241 VIM393241:VIT393241 VSI393241:VSP393241 WCE393241:WCL393241 WMA393241:WMH393241 WVW393241:WWD393241 JK458777:JR458777 TG458777:TN458777 ADC458777:ADJ458777 AMY458777:ANF458777 AWU458777:AXB458777 BGQ458777:BGX458777 BQM458777:BQT458777 CAI458777:CAP458777 CKE458777:CKL458777 CUA458777:CUH458777 DDW458777:DED458777 DNS458777:DNZ458777 DXO458777:DXV458777 EHK458777:EHR458777 ERG458777:ERN458777 FBC458777:FBJ458777 FKY458777:FLF458777 FUU458777:FVB458777 GEQ458777:GEX458777 GOM458777:GOT458777 GYI458777:GYP458777 HIE458777:HIL458777 HSA458777:HSH458777 IBW458777:ICD458777 ILS458777:ILZ458777 IVO458777:IVV458777 JFK458777:JFR458777 JPG458777:JPN458777 JZC458777:JZJ458777 KIY458777:KJF458777 KSU458777:KTB458777 LCQ458777:LCX458777 LMM458777:LMT458777 LWI458777:LWP458777 MGE458777:MGL458777 MQA458777:MQH458777 MZW458777:NAD458777 NJS458777:NJZ458777 NTO458777:NTV458777 ODK458777:ODR458777 ONG458777:ONN458777 OXC458777:OXJ458777 PGY458777:PHF458777 PQU458777:PRB458777 QAQ458777:QAX458777 QKM458777:QKT458777 QUI458777:QUP458777 REE458777:REL458777 ROA458777:ROH458777 RXW458777:RYD458777 SHS458777:SHZ458777 SRO458777:SRV458777 TBK458777:TBR458777 TLG458777:TLN458777 TVC458777:TVJ458777 UEY458777:UFF458777 UOU458777:UPB458777 UYQ458777:UYX458777 VIM458777:VIT458777 VSI458777:VSP458777 WCE458777:WCL458777 WMA458777:WMH458777 WVW458777:WWD458777 JK524313:JR524313 TG524313:TN524313 ADC524313:ADJ524313 AMY524313:ANF524313 AWU524313:AXB524313 BGQ524313:BGX524313 BQM524313:BQT524313 CAI524313:CAP524313 CKE524313:CKL524313 CUA524313:CUH524313 DDW524313:DED524313 DNS524313:DNZ524313 DXO524313:DXV524313 EHK524313:EHR524313 ERG524313:ERN524313 FBC524313:FBJ524313 FKY524313:FLF524313 FUU524313:FVB524313 GEQ524313:GEX524313 GOM524313:GOT524313 GYI524313:GYP524313 HIE524313:HIL524313 HSA524313:HSH524313 IBW524313:ICD524313 ILS524313:ILZ524313 IVO524313:IVV524313 JFK524313:JFR524313 JPG524313:JPN524313 JZC524313:JZJ524313 KIY524313:KJF524313 KSU524313:KTB524313 LCQ524313:LCX524313 LMM524313:LMT524313 LWI524313:LWP524313 MGE524313:MGL524313 MQA524313:MQH524313 MZW524313:NAD524313 NJS524313:NJZ524313 NTO524313:NTV524313 ODK524313:ODR524313 ONG524313:ONN524313 OXC524313:OXJ524313 PGY524313:PHF524313 PQU524313:PRB524313 QAQ524313:QAX524313 QKM524313:QKT524313 QUI524313:QUP524313 REE524313:REL524313 ROA524313:ROH524313 RXW524313:RYD524313 SHS524313:SHZ524313 SRO524313:SRV524313 TBK524313:TBR524313 TLG524313:TLN524313 TVC524313:TVJ524313 UEY524313:UFF524313 UOU524313:UPB524313 UYQ524313:UYX524313 VIM524313:VIT524313 VSI524313:VSP524313 WCE524313:WCL524313 WMA524313:WMH524313 WVW524313:WWD524313 JK589849:JR589849 TG589849:TN589849 ADC589849:ADJ589849 AMY589849:ANF589849 AWU589849:AXB589849 BGQ589849:BGX589849 BQM589849:BQT589849 CAI589849:CAP589849 CKE589849:CKL589849 CUA589849:CUH589849 DDW589849:DED589849 DNS589849:DNZ589849 DXO589849:DXV589849 EHK589849:EHR589849 ERG589849:ERN589849 FBC589849:FBJ589849 FKY589849:FLF589849 FUU589849:FVB589849 GEQ589849:GEX589849 GOM589849:GOT589849 GYI589849:GYP589849 HIE589849:HIL589849 HSA589849:HSH589849 IBW589849:ICD589849 ILS589849:ILZ589849 IVO589849:IVV589849 JFK589849:JFR589849 JPG589849:JPN589849 JZC589849:JZJ589849 KIY589849:KJF589849 KSU589849:KTB589849 LCQ589849:LCX589849 LMM589849:LMT589849 LWI589849:LWP589849 MGE589849:MGL589849 MQA589849:MQH589849 MZW589849:NAD589849 NJS589849:NJZ589849 NTO589849:NTV589849 ODK589849:ODR589849 ONG589849:ONN589849 OXC589849:OXJ589849 PGY589849:PHF589849 PQU589849:PRB589849 QAQ589849:QAX589849 QKM589849:QKT589849 QUI589849:QUP589849 REE589849:REL589849 ROA589849:ROH589849 RXW589849:RYD589849 SHS589849:SHZ589849 SRO589849:SRV589849 TBK589849:TBR589849 TLG589849:TLN589849 TVC589849:TVJ589849 UEY589849:UFF589849 UOU589849:UPB589849 UYQ589849:UYX589849 VIM589849:VIT589849 VSI589849:VSP589849 WCE589849:WCL589849 WMA589849:WMH589849 WVW589849:WWD589849 JK655385:JR655385 TG655385:TN655385 ADC655385:ADJ655385 AMY655385:ANF655385 AWU655385:AXB655385 BGQ655385:BGX655385 BQM655385:BQT655385 CAI655385:CAP655385 CKE655385:CKL655385 CUA655385:CUH655385 DDW655385:DED655385 DNS655385:DNZ655385 DXO655385:DXV655385 EHK655385:EHR655385 ERG655385:ERN655385 FBC655385:FBJ655385 FKY655385:FLF655385 FUU655385:FVB655385 GEQ655385:GEX655385 GOM655385:GOT655385 GYI655385:GYP655385 HIE655385:HIL655385 HSA655385:HSH655385 IBW655385:ICD655385 ILS655385:ILZ655385 IVO655385:IVV655385 JFK655385:JFR655385 JPG655385:JPN655385 JZC655385:JZJ655385 KIY655385:KJF655385 KSU655385:KTB655385 LCQ655385:LCX655385 LMM655385:LMT655385 LWI655385:LWP655385 MGE655385:MGL655385 MQA655385:MQH655385 MZW655385:NAD655385 NJS655385:NJZ655385 NTO655385:NTV655385 ODK655385:ODR655385 ONG655385:ONN655385 OXC655385:OXJ655385 PGY655385:PHF655385 PQU655385:PRB655385 QAQ655385:QAX655385 QKM655385:QKT655385 QUI655385:QUP655385 REE655385:REL655385 ROA655385:ROH655385 RXW655385:RYD655385 SHS655385:SHZ655385 SRO655385:SRV655385 TBK655385:TBR655385 TLG655385:TLN655385 TVC655385:TVJ655385 UEY655385:UFF655385 UOU655385:UPB655385 UYQ655385:UYX655385 VIM655385:VIT655385 VSI655385:VSP655385 WCE655385:WCL655385 WMA655385:WMH655385 WVW655385:WWD655385 JK720921:JR720921 TG720921:TN720921 ADC720921:ADJ720921 AMY720921:ANF720921 AWU720921:AXB720921 BGQ720921:BGX720921 BQM720921:BQT720921 CAI720921:CAP720921 CKE720921:CKL720921 CUA720921:CUH720921 DDW720921:DED720921 DNS720921:DNZ720921 DXO720921:DXV720921 EHK720921:EHR720921 ERG720921:ERN720921 FBC720921:FBJ720921 FKY720921:FLF720921 FUU720921:FVB720921 GEQ720921:GEX720921 GOM720921:GOT720921 GYI720921:GYP720921 HIE720921:HIL720921 HSA720921:HSH720921 IBW720921:ICD720921 ILS720921:ILZ720921 IVO720921:IVV720921 JFK720921:JFR720921 JPG720921:JPN720921 JZC720921:JZJ720921 KIY720921:KJF720921 KSU720921:KTB720921 LCQ720921:LCX720921 LMM720921:LMT720921 LWI720921:LWP720921 MGE720921:MGL720921 MQA720921:MQH720921 MZW720921:NAD720921 NJS720921:NJZ720921 NTO720921:NTV720921 ODK720921:ODR720921 ONG720921:ONN720921 OXC720921:OXJ720921 PGY720921:PHF720921 PQU720921:PRB720921 QAQ720921:QAX720921 QKM720921:QKT720921 QUI720921:QUP720921 REE720921:REL720921 ROA720921:ROH720921 RXW720921:RYD720921 SHS720921:SHZ720921 SRO720921:SRV720921 TBK720921:TBR720921 TLG720921:TLN720921 TVC720921:TVJ720921 UEY720921:UFF720921 UOU720921:UPB720921 UYQ720921:UYX720921 VIM720921:VIT720921 VSI720921:VSP720921 WCE720921:WCL720921 WMA720921:WMH720921 WVW720921:WWD720921 JK786457:JR786457 TG786457:TN786457 ADC786457:ADJ786457 AMY786457:ANF786457 AWU786457:AXB786457 BGQ786457:BGX786457 BQM786457:BQT786457 CAI786457:CAP786457 CKE786457:CKL786457 CUA786457:CUH786457 DDW786457:DED786457 DNS786457:DNZ786457 DXO786457:DXV786457 EHK786457:EHR786457 ERG786457:ERN786457 FBC786457:FBJ786457 FKY786457:FLF786457 FUU786457:FVB786457 GEQ786457:GEX786457 GOM786457:GOT786457 GYI786457:GYP786457 HIE786457:HIL786457 HSA786457:HSH786457 IBW786457:ICD786457 ILS786457:ILZ786457 IVO786457:IVV786457 JFK786457:JFR786457 JPG786457:JPN786457 JZC786457:JZJ786457 KIY786457:KJF786457 KSU786457:KTB786457 LCQ786457:LCX786457 LMM786457:LMT786457 LWI786457:LWP786457 MGE786457:MGL786457 MQA786457:MQH786457 MZW786457:NAD786457 NJS786457:NJZ786457 NTO786457:NTV786457 ODK786457:ODR786457 ONG786457:ONN786457 OXC786457:OXJ786457 PGY786457:PHF786457 PQU786457:PRB786457 QAQ786457:QAX786457 QKM786457:QKT786457 QUI786457:QUP786457 REE786457:REL786457 ROA786457:ROH786457 RXW786457:RYD786457 SHS786457:SHZ786457 SRO786457:SRV786457 TBK786457:TBR786457 TLG786457:TLN786457 TVC786457:TVJ786457 UEY786457:UFF786457 UOU786457:UPB786457 UYQ786457:UYX786457 VIM786457:VIT786457 VSI786457:VSP786457 WCE786457:WCL786457 WMA786457:WMH786457 WVW786457:WWD786457 JK851993:JR851993 TG851993:TN851993 ADC851993:ADJ851993 AMY851993:ANF851993 AWU851993:AXB851993 BGQ851993:BGX851993 BQM851993:BQT851993 CAI851993:CAP851993 CKE851993:CKL851993 CUA851993:CUH851993 DDW851993:DED851993 DNS851993:DNZ851993 DXO851993:DXV851993 EHK851993:EHR851993 ERG851993:ERN851993 FBC851993:FBJ851993 FKY851993:FLF851993 FUU851993:FVB851993 GEQ851993:GEX851993 GOM851993:GOT851993 GYI851993:GYP851993 HIE851993:HIL851993 HSA851993:HSH851993 IBW851993:ICD851993 ILS851993:ILZ851993 IVO851993:IVV851993 JFK851993:JFR851993 JPG851993:JPN851993 JZC851993:JZJ851993 KIY851993:KJF851993 KSU851993:KTB851993 LCQ851993:LCX851993 LMM851993:LMT851993 LWI851993:LWP851993 MGE851993:MGL851993 MQA851993:MQH851993 MZW851993:NAD851993 NJS851993:NJZ851993 NTO851993:NTV851993 ODK851993:ODR851993 ONG851993:ONN851993 OXC851993:OXJ851993 PGY851993:PHF851993 PQU851993:PRB851993 QAQ851993:QAX851993 QKM851993:QKT851993 QUI851993:QUP851993 REE851993:REL851993 ROA851993:ROH851993 RXW851993:RYD851993 SHS851993:SHZ851993 SRO851993:SRV851993 TBK851993:TBR851993 TLG851993:TLN851993 TVC851993:TVJ851993 UEY851993:UFF851993 UOU851993:UPB851993 UYQ851993:UYX851993 VIM851993:VIT851993 VSI851993:VSP851993 WCE851993:WCL851993 WMA851993:WMH851993 WVW851993:WWD851993 JK917529:JR917529 TG917529:TN917529 ADC917529:ADJ917529 AMY917529:ANF917529 AWU917529:AXB917529 BGQ917529:BGX917529 BQM917529:BQT917529 CAI917529:CAP917529 CKE917529:CKL917529 CUA917529:CUH917529 DDW917529:DED917529 DNS917529:DNZ917529 DXO917529:DXV917529 EHK917529:EHR917529 ERG917529:ERN917529 FBC917529:FBJ917529 FKY917529:FLF917529 FUU917529:FVB917529 GEQ917529:GEX917529 GOM917529:GOT917529 GYI917529:GYP917529 HIE917529:HIL917529 HSA917529:HSH917529 IBW917529:ICD917529 ILS917529:ILZ917529 IVO917529:IVV917529 JFK917529:JFR917529 JPG917529:JPN917529 JZC917529:JZJ917529 KIY917529:KJF917529 KSU917529:KTB917529 LCQ917529:LCX917529 LMM917529:LMT917529 LWI917529:LWP917529 MGE917529:MGL917529 MQA917529:MQH917529 MZW917529:NAD917529 NJS917529:NJZ917529 NTO917529:NTV917529 ODK917529:ODR917529 ONG917529:ONN917529 OXC917529:OXJ917529 PGY917529:PHF917529 PQU917529:PRB917529 QAQ917529:QAX917529 QKM917529:QKT917529 QUI917529:QUP917529 REE917529:REL917529 ROA917529:ROH917529 RXW917529:RYD917529 SHS917529:SHZ917529 SRO917529:SRV917529 TBK917529:TBR917529 TLG917529:TLN917529 TVC917529:TVJ917529 UEY917529:UFF917529 UOU917529:UPB917529 UYQ917529:UYX917529 VIM917529:VIT917529 VSI917529:VSP917529 WCE917529:WCL917529 WMA917529:WMH917529 WVW917529:WWD917529 WVW983065:WWD983065 JK983065:JR983065 TG983065:TN983065 ADC983065:ADJ983065 AMY983065:ANF983065 AWU983065:AXB983065 BGQ983065:BGX983065 BQM983065:BQT983065 CAI983065:CAP983065 CKE983065:CKL983065 CUA983065:CUH983065 DDW983065:DED983065 DNS983065:DNZ983065 DXO983065:DXV983065 EHK983065:EHR983065 ERG983065:ERN983065 FBC983065:FBJ983065 FKY983065:FLF983065 FUU983065:FVB983065 GEQ983065:GEX983065 GOM983065:GOT983065 GYI983065:GYP983065 HIE983065:HIL983065 HSA983065:HSH983065 IBW983065:ICD983065 ILS983065:ILZ983065 IVO983065:IVV983065 JFK983065:JFR983065 JPG983065:JPN983065 JZC983065:JZJ983065 KIY983065:KJF983065 KSU983065:KTB983065 LCQ983065:LCX983065 LMM983065:LMT983065 LWI983065:LWP983065 MGE983065:MGL983065 MQA983065:MQH983065 MZW983065:NAD983065 NJS983065:NJZ983065 NTO983065:NTV983065 ODK983065:ODR983065 ONG983065:ONN983065 OXC983065:OXJ983065 PGY983065:PHF983065 PQU983065:PRB983065 QAQ983065:QAX983065 QKM983065:QKT983065 QUI983065:QUP983065 REE983065:REL983065 ROA983065:ROH983065 RXW983065:RYD983065 SHS983065:SHZ983065 SRO983065:SRV983065 TBK983065:TBR983065 TLG983065:TLN983065 TVC983065:TVJ983065 UEY983065:UFF983065 UOU983065:UPB983065 UYQ983065:UYX983065 VIM983065:VIT983065 VSI983065:VSP983065 WCE983065:WCL983065 WMA983065:WMH983065 O983065:V983065 O65561:V65561 O131097:V131097 O196633:V196633 O262169:V262169 O327705:V327705 O393241:V393241 O458777:V458777 O524313:V524313 O589849:V589849 O655385:V655385 O720921:V720921 O786457:V786457 O851993:V851993 O917529:V917529">
      <formula1>kind_of_cons</formula1>
    </dataValidation>
    <dataValidation type="list" allowBlank="1" showInputMessage="1" showErrorMessage="1" errorTitle="Ошибка" error="Выберите значение из списка" sqref="O24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WVW983064">
      <formula1>kind_of_scheme_in</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O7">
      <formula1>900</formula1>
    </dataValidation>
    <dataValidation type="list" allowBlank="1" showInputMessage="1" showErrorMessage="1" errorTitle="Ошибка" error="Выберите значение из списка" prompt="Выберите значение из списка" sqref="O25:V25">
      <formula1>kind_of_cons</formula1>
    </dataValidation>
  </dataValidation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8">
    <tabColor indexed="22"/>
  </sheetPr>
  <dimension ref="A1:T19"/>
  <sheetViews>
    <sheetView showGridLines="0" topLeftCell="E1" zoomScaleNormal="100" workbookViewId="0"/>
  </sheetViews>
  <sheetFormatPr defaultColWidth="10.5703125" defaultRowHeight="14.25"/>
  <cols>
    <col min="1" max="1" width="3.7109375" style="560" hidden="1" customWidth="1"/>
    <col min="2" max="4" width="3.7109375" style="554" hidden="1" customWidth="1"/>
    <col min="5" max="5" width="3.7109375" style="500" customWidth="1"/>
    <col min="6" max="6" width="9.7109375" style="493" customWidth="1"/>
    <col min="7" max="7" width="37.7109375" style="493" customWidth="1"/>
    <col min="8" max="8" width="66.85546875" style="493" customWidth="1"/>
    <col min="9" max="9" width="115.7109375" style="493" customWidth="1"/>
    <col min="10" max="11" width="10.5703125" style="554"/>
    <col min="12" max="12" width="11.140625" style="554" customWidth="1"/>
    <col min="13" max="20" width="10.5703125" style="554"/>
    <col min="21" max="16384" width="10.5703125" style="493"/>
  </cols>
  <sheetData>
    <row r="1" spans="1:20" ht="3" customHeight="1">
      <c r="A1" s="560" t="s">
        <v>183</v>
      </c>
    </row>
    <row r="2" spans="1:20" ht="22.5">
      <c r="F2" s="1276" t="s">
        <v>470</v>
      </c>
      <c r="G2" s="1277"/>
      <c r="H2" s="1278"/>
      <c r="I2" s="609"/>
    </row>
    <row r="3" spans="1:20" ht="3" customHeight="1"/>
    <row r="4" spans="1:20" s="539" customFormat="1" ht="11.25">
      <c r="A4" s="559"/>
      <c r="B4" s="559"/>
      <c r="C4" s="559"/>
      <c r="D4" s="559"/>
      <c r="F4" s="1230" t="s">
        <v>445</v>
      </c>
      <c r="G4" s="1230"/>
      <c r="H4" s="1230"/>
      <c r="I4" s="1279" t="s">
        <v>446</v>
      </c>
      <c r="J4" s="559"/>
      <c r="K4" s="559"/>
      <c r="L4" s="559"/>
      <c r="M4" s="559"/>
      <c r="N4" s="559"/>
      <c r="O4" s="559"/>
      <c r="P4" s="559"/>
      <c r="Q4" s="559"/>
      <c r="R4" s="559"/>
      <c r="S4" s="559"/>
      <c r="T4" s="559"/>
    </row>
    <row r="5" spans="1:20" s="539" customFormat="1" ht="11.25" customHeight="1">
      <c r="A5" s="559"/>
      <c r="B5" s="559"/>
      <c r="C5" s="559"/>
      <c r="D5" s="559"/>
      <c r="F5" s="575" t="s">
        <v>91</v>
      </c>
      <c r="G5" s="587" t="s">
        <v>448</v>
      </c>
      <c r="H5" s="574" t="s">
        <v>439</v>
      </c>
      <c r="I5" s="1279"/>
      <c r="J5" s="559"/>
      <c r="K5" s="559"/>
      <c r="L5" s="559"/>
      <c r="M5" s="559"/>
      <c r="N5" s="559"/>
      <c r="O5" s="559"/>
      <c r="P5" s="559"/>
      <c r="Q5" s="559"/>
      <c r="R5" s="559"/>
      <c r="S5" s="559"/>
      <c r="T5" s="559"/>
    </row>
    <row r="6" spans="1:20" s="539" customFormat="1" ht="12" customHeight="1">
      <c r="A6" s="559"/>
      <c r="B6" s="559"/>
      <c r="C6" s="559"/>
      <c r="D6" s="559"/>
      <c r="F6" s="576" t="s">
        <v>92</v>
      </c>
      <c r="G6" s="578">
        <v>2</v>
      </c>
      <c r="H6" s="579">
        <v>3</v>
      </c>
      <c r="I6" s="577">
        <v>4</v>
      </c>
      <c r="J6" s="559">
        <v>4</v>
      </c>
      <c r="K6" s="559"/>
      <c r="L6" s="559"/>
      <c r="M6" s="559"/>
      <c r="N6" s="559"/>
      <c r="O6" s="559"/>
      <c r="P6" s="559"/>
      <c r="Q6" s="559"/>
      <c r="R6" s="559"/>
      <c r="S6" s="559"/>
      <c r="T6" s="559"/>
    </row>
    <row r="7" spans="1:20" s="539" customFormat="1" ht="18.75">
      <c r="A7" s="559"/>
      <c r="B7" s="559"/>
      <c r="C7" s="559"/>
      <c r="D7" s="559"/>
      <c r="F7" s="585">
        <v>1</v>
      </c>
      <c r="G7" s="601" t="s">
        <v>471</v>
      </c>
      <c r="H7" s="573" t="str">
        <f>IF(dateCh="","",dateCh)</f>
        <v>30.04.2021</v>
      </c>
      <c r="I7" s="550" t="s">
        <v>472</v>
      </c>
      <c r="J7" s="584"/>
      <c r="K7" s="559"/>
      <c r="L7" s="559"/>
      <c r="M7" s="559"/>
      <c r="N7" s="559"/>
      <c r="O7" s="559"/>
      <c r="P7" s="559"/>
      <c r="Q7" s="559"/>
      <c r="R7" s="559"/>
      <c r="S7" s="559"/>
      <c r="T7" s="559"/>
    </row>
    <row r="8" spans="1:20" s="539" customFormat="1" ht="45">
      <c r="A8" s="1280">
        <v>1</v>
      </c>
      <c r="B8" s="559"/>
      <c r="C8" s="559"/>
      <c r="D8" s="559"/>
      <c r="F8" s="585" t="str">
        <f>"2." &amp;mergeValue(A8)</f>
        <v>2.1</v>
      </c>
      <c r="G8" s="601" t="s">
        <v>473</v>
      </c>
      <c r="H8" s="573"/>
      <c r="I8" s="550" t="s">
        <v>568</v>
      </c>
      <c r="J8" s="584"/>
      <c r="K8" s="559"/>
      <c r="L8" s="559"/>
      <c r="M8" s="559"/>
      <c r="N8" s="559"/>
      <c r="O8" s="559"/>
      <c r="P8" s="559"/>
      <c r="Q8" s="559"/>
      <c r="R8" s="559"/>
      <c r="S8" s="559"/>
      <c r="T8" s="559"/>
    </row>
    <row r="9" spans="1:20" s="539" customFormat="1" ht="22.5">
      <c r="A9" s="1280"/>
      <c r="B9" s="559"/>
      <c r="C9" s="559"/>
      <c r="D9" s="559"/>
      <c r="F9" s="585" t="str">
        <f>"3." &amp;mergeValue(A9)</f>
        <v>3.1</v>
      </c>
      <c r="G9" s="601" t="s">
        <v>474</v>
      </c>
      <c r="H9" s="573"/>
      <c r="I9" s="550" t="s">
        <v>566</v>
      </c>
      <c r="J9" s="584"/>
      <c r="K9" s="559"/>
      <c r="L9" s="559"/>
      <c r="M9" s="559"/>
      <c r="N9" s="559"/>
      <c r="O9" s="559"/>
      <c r="P9" s="559"/>
      <c r="Q9" s="559"/>
      <c r="R9" s="559"/>
      <c r="S9" s="559"/>
      <c r="T9" s="559"/>
    </row>
    <row r="10" spans="1:20" s="539" customFormat="1" ht="22.5">
      <c r="A10" s="1280"/>
      <c r="B10" s="559"/>
      <c r="C10" s="559"/>
      <c r="D10" s="559"/>
      <c r="F10" s="585" t="str">
        <f>"4."&amp;mergeValue(A10)</f>
        <v>4.1</v>
      </c>
      <c r="G10" s="601" t="s">
        <v>475</v>
      </c>
      <c r="H10" s="574" t="s">
        <v>449</v>
      </c>
      <c r="I10" s="550"/>
      <c r="J10" s="584"/>
      <c r="K10" s="559"/>
      <c r="L10" s="559"/>
      <c r="M10" s="559"/>
      <c r="N10" s="559"/>
      <c r="O10" s="559"/>
      <c r="P10" s="559"/>
      <c r="Q10" s="559"/>
      <c r="R10" s="559"/>
      <c r="S10" s="559"/>
      <c r="T10" s="559"/>
    </row>
    <row r="11" spans="1:20" s="539" customFormat="1" ht="18.75">
      <c r="A11" s="1280"/>
      <c r="B11" s="1280">
        <v>1</v>
      </c>
      <c r="C11" s="592"/>
      <c r="D11" s="592"/>
      <c r="F11" s="585" t="str">
        <f>"4."&amp;mergeValue(A11) &amp;"."&amp;mergeValue(B11)</f>
        <v>4.1.1</v>
      </c>
      <c r="G11" s="580" t="s">
        <v>570</v>
      </c>
      <c r="H11" s="573" t="str">
        <f>IF(region_name="","",region_name)</f>
        <v>г.Санкт-Петербург</v>
      </c>
      <c r="I11" s="550" t="s">
        <v>478</v>
      </c>
      <c r="J11" s="584"/>
      <c r="K11" s="559"/>
      <c r="L11" s="559"/>
      <c r="M11" s="559"/>
      <c r="N11" s="559"/>
      <c r="O11" s="559"/>
      <c r="P11" s="559"/>
      <c r="Q11" s="559"/>
      <c r="R11" s="559"/>
      <c r="S11" s="559"/>
      <c r="T11" s="559"/>
    </row>
    <row r="12" spans="1:20" s="539" customFormat="1" ht="22.5">
      <c r="A12" s="1280"/>
      <c r="B12" s="1280"/>
      <c r="C12" s="1280">
        <v>1</v>
      </c>
      <c r="D12" s="592"/>
      <c r="F12" s="585" t="str">
        <f>"4."&amp;mergeValue(A12) &amp;"."&amp;mergeValue(B12)&amp;"."&amp;mergeValue(C12)</f>
        <v>4.1.1.1</v>
      </c>
      <c r="G12" s="591" t="s">
        <v>476</v>
      </c>
      <c r="H12" s="573"/>
      <c r="I12" s="550" t="s">
        <v>479</v>
      </c>
      <c r="J12" s="584"/>
      <c r="K12" s="559"/>
      <c r="L12" s="559"/>
      <c r="M12" s="559"/>
      <c r="N12" s="559"/>
      <c r="O12" s="559"/>
      <c r="P12" s="559"/>
      <c r="Q12" s="559"/>
      <c r="R12" s="559"/>
      <c r="S12" s="559"/>
      <c r="T12" s="559"/>
    </row>
    <row r="13" spans="1:20" s="539" customFormat="1" ht="39" customHeight="1">
      <c r="A13" s="1280"/>
      <c r="B13" s="1280"/>
      <c r="C13" s="1280"/>
      <c r="D13" s="592">
        <v>1</v>
      </c>
      <c r="F13" s="585" t="str">
        <f>"4."&amp;mergeValue(A13) &amp;"."&amp;mergeValue(B13)&amp;"."&amp;mergeValue(C13)&amp;"."&amp;mergeValue(D13)</f>
        <v>4.1.1.1.1</v>
      </c>
      <c r="G13" s="602" t="s">
        <v>477</v>
      </c>
      <c r="H13" s="573"/>
      <c r="I13" s="1281" t="s">
        <v>569</v>
      </c>
      <c r="J13" s="584"/>
      <c r="K13" s="559"/>
      <c r="L13" s="559"/>
      <c r="M13" s="559"/>
      <c r="N13" s="559"/>
      <c r="O13" s="559"/>
      <c r="P13" s="559"/>
      <c r="Q13" s="559"/>
      <c r="R13" s="559"/>
      <c r="S13" s="559"/>
      <c r="T13" s="559"/>
    </row>
    <row r="14" spans="1:20" s="539" customFormat="1" ht="18.75">
      <c r="A14" s="1280"/>
      <c r="B14" s="1280"/>
      <c r="C14" s="1280"/>
      <c r="D14" s="592"/>
      <c r="F14" s="588"/>
      <c r="G14" s="520" t="s">
        <v>4</v>
      </c>
      <c r="H14" s="593"/>
      <c r="I14" s="1281"/>
      <c r="J14" s="584"/>
      <c r="K14" s="559"/>
      <c r="L14" s="559"/>
      <c r="M14" s="559"/>
      <c r="N14" s="559"/>
      <c r="O14" s="559"/>
      <c r="P14" s="559"/>
      <c r="Q14" s="559"/>
      <c r="R14" s="559"/>
      <c r="S14" s="559"/>
      <c r="T14" s="559"/>
    </row>
    <row r="15" spans="1:20" s="539" customFormat="1" ht="18.75">
      <c r="A15" s="1280"/>
      <c r="B15" s="1280"/>
      <c r="C15" s="592"/>
      <c r="D15" s="592"/>
      <c r="F15" s="603"/>
      <c r="G15" s="546" t="s">
        <v>401</v>
      </c>
      <c r="H15" s="604"/>
      <c r="I15" s="605"/>
      <c r="J15" s="584"/>
      <c r="K15" s="559"/>
      <c r="L15" s="559"/>
      <c r="M15" s="559"/>
      <c r="N15" s="559"/>
      <c r="O15" s="559"/>
      <c r="P15" s="559"/>
      <c r="Q15" s="559"/>
      <c r="R15" s="559"/>
      <c r="S15" s="559"/>
      <c r="T15" s="559"/>
    </row>
    <row r="16" spans="1:20" s="539" customFormat="1" ht="18.75">
      <c r="A16" s="1280"/>
      <c r="B16" s="559"/>
      <c r="C16" s="559"/>
      <c r="D16" s="559"/>
      <c r="F16" s="588"/>
      <c r="G16" s="528" t="s">
        <v>483</v>
      </c>
      <c r="H16" s="589"/>
      <c r="I16" s="590"/>
      <c r="J16" s="584"/>
      <c r="K16" s="559"/>
      <c r="L16" s="559"/>
      <c r="M16" s="559"/>
      <c r="N16" s="559"/>
      <c r="O16" s="559"/>
      <c r="P16" s="559"/>
      <c r="Q16" s="559"/>
      <c r="R16" s="559"/>
      <c r="S16" s="559"/>
      <c r="T16" s="559"/>
    </row>
    <row r="17" spans="1:20" s="539" customFormat="1" ht="18.75">
      <c r="A17" s="559"/>
      <c r="B17" s="559"/>
      <c r="C17" s="559"/>
      <c r="D17" s="559"/>
      <c r="F17" s="588"/>
      <c r="G17" s="535" t="s">
        <v>482</v>
      </c>
      <c r="H17" s="589"/>
      <c r="I17" s="590"/>
      <c r="J17" s="584"/>
      <c r="K17" s="559"/>
      <c r="L17" s="559"/>
      <c r="M17" s="559"/>
      <c r="N17" s="559"/>
      <c r="O17" s="559"/>
      <c r="P17" s="559"/>
      <c r="Q17" s="559"/>
      <c r="R17" s="559"/>
      <c r="S17" s="559"/>
      <c r="T17" s="559"/>
    </row>
    <row r="18" spans="1:20" s="582" customFormat="1" ht="3" customHeight="1">
      <c r="A18" s="583"/>
      <c r="B18" s="583"/>
      <c r="C18" s="583"/>
      <c r="D18" s="583"/>
      <c r="F18" s="594"/>
      <c r="G18" s="595"/>
      <c r="H18" s="596"/>
      <c r="I18" s="597"/>
      <c r="J18" s="583"/>
      <c r="K18" s="583"/>
      <c r="L18" s="583"/>
      <c r="M18" s="583"/>
      <c r="N18" s="583"/>
      <c r="O18" s="583"/>
      <c r="P18" s="583"/>
      <c r="Q18" s="583"/>
      <c r="R18" s="583"/>
      <c r="S18" s="583"/>
      <c r="T18" s="583"/>
    </row>
    <row r="19" spans="1:20" s="582" customFormat="1" ht="15" customHeight="1">
      <c r="A19" s="583"/>
      <c r="B19" s="583"/>
      <c r="C19" s="583"/>
      <c r="D19" s="583"/>
      <c r="F19" s="581"/>
      <c r="G19" s="1275" t="s">
        <v>571</v>
      </c>
      <c r="H19" s="1275"/>
      <c r="I19" s="563"/>
      <c r="J19" s="583"/>
      <c r="K19" s="583"/>
      <c r="L19" s="583"/>
      <c r="M19" s="583"/>
      <c r="N19" s="583"/>
      <c r="O19" s="583"/>
      <c r="P19" s="583"/>
      <c r="Q19" s="583"/>
      <c r="R19" s="583"/>
      <c r="S19" s="583"/>
      <c r="T19" s="583"/>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8">
    <tabColor rgb="FFEAEBEE"/>
    <pageSetUpPr fitToPage="1"/>
  </sheetPr>
  <dimension ref="A1:AG34"/>
  <sheetViews>
    <sheetView showGridLines="0" topLeftCell="I4" zoomScaleNormal="100" workbookViewId="0"/>
  </sheetViews>
  <sheetFormatPr defaultColWidth="10.5703125" defaultRowHeight="14.25"/>
  <cols>
    <col min="1" max="6" width="10.5703125" style="179" hidden="1" customWidth="1"/>
    <col min="7" max="8" width="9.140625" style="480" hidden="1" customWidth="1"/>
    <col min="9" max="9" width="3.7109375" style="453" customWidth="1"/>
    <col min="10" max="11" width="3.7109375" style="452" customWidth="1"/>
    <col min="12" max="12" width="12.7109375" style="446" customWidth="1"/>
    <col min="13" max="13" width="44.7109375" style="446" customWidth="1"/>
    <col min="14" max="14" width="1.7109375" style="446" hidden="1" customWidth="1"/>
    <col min="15" max="15" width="23.7109375" style="446" customWidth="1"/>
    <col min="16" max="17" width="1.7109375" style="446" hidden="1" customWidth="1"/>
    <col min="18" max="18" width="11.7109375" style="446" customWidth="1"/>
    <col min="19" max="19" width="3.7109375" style="446" customWidth="1"/>
    <col min="20" max="20" width="11.7109375" style="446" customWidth="1"/>
    <col min="21" max="21" width="8.5703125" style="446" hidden="1" customWidth="1"/>
    <col min="22" max="22" width="4.7109375" style="446" customWidth="1"/>
    <col min="23" max="23" width="115.7109375" style="446" customWidth="1"/>
    <col min="24" max="33" width="10.5703125" style="470"/>
    <col min="34" max="256" width="10.5703125" style="446"/>
    <col min="257" max="264" width="0" style="446" hidden="1" customWidth="1"/>
    <col min="265" max="267" width="3.7109375" style="446" customWidth="1"/>
    <col min="268" max="268" width="12.7109375" style="446" customWidth="1"/>
    <col min="269" max="269" width="51.140625" style="446" customWidth="1"/>
    <col min="270" max="270" width="0" style="446" hidden="1" customWidth="1"/>
    <col min="271" max="271" width="18.7109375" style="446" customWidth="1"/>
    <col min="272" max="273" width="0" style="446" hidden="1" customWidth="1"/>
    <col min="274" max="274" width="11.7109375" style="446" customWidth="1"/>
    <col min="275" max="275" width="6.42578125" style="446" bestFit="1" customWidth="1"/>
    <col min="276" max="276" width="11.7109375" style="446" customWidth="1"/>
    <col min="277" max="277" width="0" style="446" hidden="1" customWidth="1"/>
    <col min="278" max="278" width="3.7109375" style="446" customWidth="1"/>
    <col min="279" max="279" width="11.140625" style="446" bestFit="1" customWidth="1"/>
    <col min="280" max="512" width="10.5703125" style="446"/>
    <col min="513" max="520" width="0" style="446" hidden="1" customWidth="1"/>
    <col min="521" max="523" width="3.7109375" style="446" customWidth="1"/>
    <col min="524" max="524" width="12.7109375" style="446" customWidth="1"/>
    <col min="525" max="525" width="51.140625" style="446" customWidth="1"/>
    <col min="526" max="526" width="0" style="446" hidden="1" customWidth="1"/>
    <col min="527" max="527" width="18.7109375" style="446" customWidth="1"/>
    <col min="528" max="529" width="0" style="446" hidden="1" customWidth="1"/>
    <col min="530" max="530" width="11.7109375" style="446" customWidth="1"/>
    <col min="531" max="531" width="6.42578125" style="446" bestFit="1" customWidth="1"/>
    <col min="532" max="532" width="11.7109375" style="446" customWidth="1"/>
    <col min="533" max="533" width="0" style="446" hidden="1" customWidth="1"/>
    <col min="534" max="534" width="3.7109375" style="446" customWidth="1"/>
    <col min="535" max="535" width="11.140625" style="446" bestFit="1" customWidth="1"/>
    <col min="536" max="768" width="10.5703125" style="446"/>
    <col min="769" max="776" width="0" style="446" hidden="1" customWidth="1"/>
    <col min="777" max="779" width="3.7109375" style="446" customWidth="1"/>
    <col min="780" max="780" width="12.7109375" style="446" customWidth="1"/>
    <col min="781" max="781" width="51.140625" style="446" customWidth="1"/>
    <col min="782" max="782" width="0" style="446" hidden="1" customWidth="1"/>
    <col min="783" max="783" width="18.7109375" style="446" customWidth="1"/>
    <col min="784" max="785" width="0" style="446" hidden="1" customWidth="1"/>
    <col min="786" max="786" width="11.7109375" style="446" customWidth="1"/>
    <col min="787" max="787" width="6.42578125" style="446" bestFit="1" customWidth="1"/>
    <col min="788" max="788" width="11.7109375" style="446" customWidth="1"/>
    <col min="789" max="789" width="0" style="446" hidden="1" customWidth="1"/>
    <col min="790" max="790" width="3.7109375" style="446" customWidth="1"/>
    <col min="791" max="791" width="11.140625" style="446" bestFit="1" customWidth="1"/>
    <col min="792" max="1024" width="10.5703125" style="446"/>
    <col min="1025" max="1032" width="0" style="446" hidden="1" customWidth="1"/>
    <col min="1033" max="1035" width="3.7109375" style="446" customWidth="1"/>
    <col min="1036" max="1036" width="12.7109375" style="446" customWidth="1"/>
    <col min="1037" max="1037" width="51.140625" style="446" customWidth="1"/>
    <col min="1038" max="1038" width="0" style="446" hidden="1" customWidth="1"/>
    <col min="1039" max="1039" width="18.7109375" style="446" customWidth="1"/>
    <col min="1040" max="1041" width="0" style="446" hidden="1" customWidth="1"/>
    <col min="1042" max="1042" width="11.7109375" style="446" customWidth="1"/>
    <col min="1043" max="1043" width="6.42578125" style="446" bestFit="1" customWidth="1"/>
    <col min="1044" max="1044" width="11.7109375" style="446" customWidth="1"/>
    <col min="1045" max="1045" width="0" style="446" hidden="1" customWidth="1"/>
    <col min="1046" max="1046" width="3.7109375" style="446" customWidth="1"/>
    <col min="1047" max="1047" width="11.140625" style="446" bestFit="1" customWidth="1"/>
    <col min="1048" max="1280" width="10.5703125" style="446"/>
    <col min="1281" max="1288" width="0" style="446" hidden="1" customWidth="1"/>
    <col min="1289" max="1291" width="3.7109375" style="446" customWidth="1"/>
    <col min="1292" max="1292" width="12.7109375" style="446" customWidth="1"/>
    <col min="1293" max="1293" width="51.140625" style="446" customWidth="1"/>
    <col min="1294" max="1294" width="0" style="446" hidden="1" customWidth="1"/>
    <col min="1295" max="1295" width="18.7109375" style="446" customWidth="1"/>
    <col min="1296" max="1297" width="0" style="446" hidden="1" customWidth="1"/>
    <col min="1298" max="1298" width="11.7109375" style="446" customWidth="1"/>
    <col min="1299" max="1299" width="6.42578125" style="446" bestFit="1" customWidth="1"/>
    <col min="1300" max="1300" width="11.7109375" style="446" customWidth="1"/>
    <col min="1301" max="1301" width="0" style="446" hidden="1" customWidth="1"/>
    <col min="1302" max="1302" width="3.7109375" style="446" customWidth="1"/>
    <col min="1303" max="1303" width="11.140625" style="446" bestFit="1" customWidth="1"/>
    <col min="1304" max="1536" width="10.5703125" style="446"/>
    <col min="1537" max="1544" width="0" style="446" hidden="1" customWidth="1"/>
    <col min="1545" max="1547" width="3.7109375" style="446" customWidth="1"/>
    <col min="1548" max="1548" width="12.7109375" style="446" customWidth="1"/>
    <col min="1549" max="1549" width="51.140625" style="446" customWidth="1"/>
    <col min="1550" max="1550" width="0" style="446" hidden="1" customWidth="1"/>
    <col min="1551" max="1551" width="18.7109375" style="446" customWidth="1"/>
    <col min="1552" max="1553" width="0" style="446" hidden="1" customWidth="1"/>
    <col min="1554" max="1554" width="11.7109375" style="446" customWidth="1"/>
    <col min="1555" max="1555" width="6.42578125" style="446" bestFit="1" customWidth="1"/>
    <col min="1556" max="1556" width="11.7109375" style="446" customWidth="1"/>
    <col min="1557" max="1557" width="0" style="446" hidden="1" customWidth="1"/>
    <col min="1558" max="1558" width="3.7109375" style="446" customWidth="1"/>
    <col min="1559" max="1559" width="11.140625" style="446" bestFit="1" customWidth="1"/>
    <col min="1560" max="1792" width="10.5703125" style="446"/>
    <col min="1793" max="1800" width="0" style="446" hidden="1" customWidth="1"/>
    <col min="1801" max="1803" width="3.7109375" style="446" customWidth="1"/>
    <col min="1804" max="1804" width="12.7109375" style="446" customWidth="1"/>
    <col min="1805" max="1805" width="51.140625" style="446" customWidth="1"/>
    <col min="1806" max="1806" width="0" style="446" hidden="1" customWidth="1"/>
    <col min="1807" max="1807" width="18.7109375" style="446" customWidth="1"/>
    <col min="1808" max="1809" width="0" style="446" hidden="1" customWidth="1"/>
    <col min="1810" max="1810" width="11.7109375" style="446" customWidth="1"/>
    <col min="1811" max="1811" width="6.42578125" style="446" bestFit="1" customWidth="1"/>
    <col min="1812" max="1812" width="11.7109375" style="446" customWidth="1"/>
    <col min="1813" max="1813" width="0" style="446" hidden="1" customWidth="1"/>
    <col min="1814" max="1814" width="3.7109375" style="446" customWidth="1"/>
    <col min="1815" max="1815" width="11.140625" style="446" bestFit="1" customWidth="1"/>
    <col min="1816" max="2048" width="10.5703125" style="446"/>
    <col min="2049" max="2056" width="0" style="446" hidden="1" customWidth="1"/>
    <col min="2057" max="2059" width="3.7109375" style="446" customWidth="1"/>
    <col min="2060" max="2060" width="12.7109375" style="446" customWidth="1"/>
    <col min="2061" max="2061" width="51.140625" style="446" customWidth="1"/>
    <col min="2062" max="2062" width="0" style="446" hidden="1" customWidth="1"/>
    <col min="2063" max="2063" width="18.7109375" style="446" customWidth="1"/>
    <col min="2064" max="2065" width="0" style="446" hidden="1" customWidth="1"/>
    <col min="2066" max="2066" width="11.7109375" style="446" customWidth="1"/>
    <col min="2067" max="2067" width="6.42578125" style="446" bestFit="1" customWidth="1"/>
    <col min="2068" max="2068" width="11.7109375" style="446" customWidth="1"/>
    <col min="2069" max="2069" width="0" style="446" hidden="1" customWidth="1"/>
    <col min="2070" max="2070" width="3.7109375" style="446" customWidth="1"/>
    <col min="2071" max="2071" width="11.140625" style="446" bestFit="1" customWidth="1"/>
    <col min="2072" max="2304" width="10.5703125" style="446"/>
    <col min="2305" max="2312" width="0" style="446" hidden="1" customWidth="1"/>
    <col min="2313" max="2315" width="3.7109375" style="446" customWidth="1"/>
    <col min="2316" max="2316" width="12.7109375" style="446" customWidth="1"/>
    <col min="2317" max="2317" width="51.140625" style="446" customWidth="1"/>
    <col min="2318" max="2318" width="0" style="446" hidden="1" customWidth="1"/>
    <col min="2319" max="2319" width="18.7109375" style="446" customWidth="1"/>
    <col min="2320" max="2321" width="0" style="446" hidden="1" customWidth="1"/>
    <col min="2322" max="2322" width="11.7109375" style="446" customWidth="1"/>
    <col min="2323" max="2323" width="6.42578125" style="446" bestFit="1" customWidth="1"/>
    <col min="2324" max="2324" width="11.7109375" style="446" customWidth="1"/>
    <col min="2325" max="2325" width="0" style="446" hidden="1" customWidth="1"/>
    <col min="2326" max="2326" width="3.7109375" style="446" customWidth="1"/>
    <col min="2327" max="2327" width="11.140625" style="446" bestFit="1" customWidth="1"/>
    <col min="2328" max="2560" width="10.5703125" style="446"/>
    <col min="2561" max="2568" width="0" style="446" hidden="1" customWidth="1"/>
    <col min="2569" max="2571" width="3.7109375" style="446" customWidth="1"/>
    <col min="2572" max="2572" width="12.7109375" style="446" customWidth="1"/>
    <col min="2573" max="2573" width="51.140625" style="446" customWidth="1"/>
    <col min="2574" max="2574" width="0" style="446" hidden="1" customWidth="1"/>
    <col min="2575" max="2575" width="18.7109375" style="446" customWidth="1"/>
    <col min="2576" max="2577" width="0" style="446" hidden="1" customWidth="1"/>
    <col min="2578" max="2578" width="11.7109375" style="446" customWidth="1"/>
    <col min="2579" max="2579" width="6.42578125" style="446" bestFit="1" customWidth="1"/>
    <col min="2580" max="2580" width="11.7109375" style="446" customWidth="1"/>
    <col min="2581" max="2581" width="0" style="446" hidden="1" customWidth="1"/>
    <col min="2582" max="2582" width="3.7109375" style="446" customWidth="1"/>
    <col min="2583" max="2583" width="11.140625" style="446" bestFit="1" customWidth="1"/>
    <col min="2584" max="2816" width="10.5703125" style="446"/>
    <col min="2817" max="2824" width="0" style="446" hidden="1" customWidth="1"/>
    <col min="2825" max="2827" width="3.7109375" style="446" customWidth="1"/>
    <col min="2828" max="2828" width="12.7109375" style="446" customWidth="1"/>
    <col min="2829" max="2829" width="51.140625" style="446" customWidth="1"/>
    <col min="2830" max="2830" width="0" style="446" hidden="1" customWidth="1"/>
    <col min="2831" max="2831" width="18.7109375" style="446" customWidth="1"/>
    <col min="2832" max="2833" width="0" style="446" hidden="1" customWidth="1"/>
    <col min="2834" max="2834" width="11.7109375" style="446" customWidth="1"/>
    <col min="2835" max="2835" width="6.42578125" style="446" bestFit="1" customWidth="1"/>
    <col min="2836" max="2836" width="11.7109375" style="446" customWidth="1"/>
    <col min="2837" max="2837" width="0" style="446" hidden="1" customWidth="1"/>
    <col min="2838" max="2838" width="3.7109375" style="446" customWidth="1"/>
    <col min="2839" max="2839" width="11.140625" style="446" bestFit="1" customWidth="1"/>
    <col min="2840" max="3072" width="10.5703125" style="446"/>
    <col min="3073" max="3080" width="0" style="446" hidden="1" customWidth="1"/>
    <col min="3081" max="3083" width="3.7109375" style="446" customWidth="1"/>
    <col min="3084" max="3084" width="12.7109375" style="446" customWidth="1"/>
    <col min="3085" max="3085" width="51.140625" style="446" customWidth="1"/>
    <col min="3086" max="3086" width="0" style="446" hidden="1" customWidth="1"/>
    <col min="3087" max="3087" width="18.7109375" style="446" customWidth="1"/>
    <col min="3088" max="3089" width="0" style="446" hidden="1" customWidth="1"/>
    <col min="3090" max="3090" width="11.7109375" style="446" customWidth="1"/>
    <col min="3091" max="3091" width="6.42578125" style="446" bestFit="1" customWidth="1"/>
    <col min="3092" max="3092" width="11.7109375" style="446" customWidth="1"/>
    <col min="3093" max="3093" width="0" style="446" hidden="1" customWidth="1"/>
    <col min="3094" max="3094" width="3.7109375" style="446" customWidth="1"/>
    <col min="3095" max="3095" width="11.140625" style="446" bestFit="1" customWidth="1"/>
    <col min="3096" max="3328" width="10.5703125" style="446"/>
    <col min="3329" max="3336" width="0" style="446" hidden="1" customWidth="1"/>
    <col min="3337" max="3339" width="3.7109375" style="446" customWidth="1"/>
    <col min="3340" max="3340" width="12.7109375" style="446" customWidth="1"/>
    <col min="3341" max="3341" width="51.140625" style="446" customWidth="1"/>
    <col min="3342" max="3342" width="0" style="446" hidden="1" customWidth="1"/>
    <col min="3343" max="3343" width="18.7109375" style="446" customWidth="1"/>
    <col min="3344" max="3345" width="0" style="446" hidden="1" customWidth="1"/>
    <col min="3346" max="3346" width="11.7109375" style="446" customWidth="1"/>
    <col min="3347" max="3347" width="6.42578125" style="446" bestFit="1" customWidth="1"/>
    <col min="3348" max="3348" width="11.7109375" style="446" customWidth="1"/>
    <col min="3349" max="3349" width="0" style="446" hidden="1" customWidth="1"/>
    <col min="3350" max="3350" width="3.7109375" style="446" customWidth="1"/>
    <col min="3351" max="3351" width="11.140625" style="446" bestFit="1" customWidth="1"/>
    <col min="3352" max="3584" width="10.5703125" style="446"/>
    <col min="3585" max="3592" width="0" style="446" hidden="1" customWidth="1"/>
    <col min="3593" max="3595" width="3.7109375" style="446" customWidth="1"/>
    <col min="3596" max="3596" width="12.7109375" style="446" customWidth="1"/>
    <col min="3597" max="3597" width="51.140625" style="446" customWidth="1"/>
    <col min="3598" max="3598" width="0" style="446" hidden="1" customWidth="1"/>
    <col min="3599" max="3599" width="18.7109375" style="446" customWidth="1"/>
    <col min="3600" max="3601" width="0" style="446" hidden="1" customWidth="1"/>
    <col min="3602" max="3602" width="11.7109375" style="446" customWidth="1"/>
    <col min="3603" max="3603" width="6.42578125" style="446" bestFit="1" customWidth="1"/>
    <col min="3604" max="3604" width="11.7109375" style="446" customWidth="1"/>
    <col min="3605" max="3605" width="0" style="446" hidden="1" customWidth="1"/>
    <col min="3606" max="3606" width="3.7109375" style="446" customWidth="1"/>
    <col min="3607" max="3607" width="11.140625" style="446" bestFit="1" customWidth="1"/>
    <col min="3608" max="3840" width="10.5703125" style="446"/>
    <col min="3841" max="3848" width="0" style="446" hidden="1" customWidth="1"/>
    <col min="3849" max="3851" width="3.7109375" style="446" customWidth="1"/>
    <col min="3852" max="3852" width="12.7109375" style="446" customWidth="1"/>
    <col min="3853" max="3853" width="51.140625" style="446" customWidth="1"/>
    <col min="3854" max="3854" width="0" style="446" hidden="1" customWidth="1"/>
    <col min="3855" max="3855" width="18.7109375" style="446" customWidth="1"/>
    <col min="3856" max="3857" width="0" style="446" hidden="1" customWidth="1"/>
    <col min="3858" max="3858" width="11.7109375" style="446" customWidth="1"/>
    <col min="3859" max="3859" width="6.42578125" style="446" bestFit="1" customWidth="1"/>
    <col min="3860" max="3860" width="11.7109375" style="446" customWidth="1"/>
    <col min="3861" max="3861" width="0" style="446" hidden="1" customWidth="1"/>
    <col min="3862" max="3862" width="3.7109375" style="446" customWidth="1"/>
    <col min="3863" max="3863" width="11.140625" style="446" bestFit="1" customWidth="1"/>
    <col min="3864" max="4096" width="10.5703125" style="446"/>
    <col min="4097" max="4104" width="0" style="446" hidden="1" customWidth="1"/>
    <col min="4105" max="4107" width="3.7109375" style="446" customWidth="1"/>
    <col min="4108" max="4108" width="12.7109375" style="446" customWidth="1"/>
    <col min="4109" max="4109" width="51.140625" style="446" customWidth="1"/>
    <col min="4110" max="4110" width="0" style="446" hidden="1" customWidth="1"/>
    <col min="4111" max="4111" width="18.7109375" style="446" customWidth="1"/>
    <col min="4112" max="4113" width="0" style="446" hidden="1" customWidth="1"/>
    <col min="4114" max="4114" width="11.7109375" style="446" customWidth="1"/>
    <col min="4115" max="4115" width="6.42578125" style="446" bestFit="1" customWidth="1"/>
    <col min="4116" max="4116" width="11.7109375" style="446" customWidth="1"/>
    <col min="4117" max="4117" width="0" style="446" hidden="1" customWidth="1"/>
    <col min="4118" max="4118" width="3.7109375" style="446" customWidth="1"/>
    <col min="4119" max="4119" width="11.140625" style="446" bestFit="1" customWidth="1"/>
    <col min="4120" max="4352" width="10.5703125" style="446"/>
    <col min="4353" max="4360" width="0" style="446" hidden="1" customWidth="1"/>
    <col min="4361" max="4363" width="3.7109375" style="446" customWidth="1"/>
    <col min="4364" max="4364" width="12.7109375" style="446" customWidth="1"/>
    <col min="4365" max="4365" width="51.140625" style="446" customWidth="1"/>
    <col min="4366" max="4366" width="0" style="446" hidden="1" customWidth="1"/>
    <col min="4367" max="4367" width="18.7109375" style="446" customWidth="1"/>
    <col min="4368" max="4369" width="0" style="446" hidden="1" customWidth="1"/>
    <col min="4370" max="4370" width="11.7109375" style="446" customWidth="1"/>
    <col min="4371" max="4371" width="6.42578125" style="446" bestFit="1" customWidth="1"/>
    <col min="4372" max="4372" width="11.7109375" style="446" customWidth="1"/>
    <col min="4373" max="4373" width="0" style="446" hidden="1" customWidth="1"/>
    <col min="4374" max="4374" width="3.7109375" style="446" customWidth="1"/>
    <col min="4375" max="4375" width="11.140625" style="446" bestFit="1" customWidth="1"/>
    <col min="4376" max="4608" width="10.5703125" style="446"/>
    <col min="4609" max="4616" width="0" style="446" hidden="1" customWidth="1"/>
    <col min="4617" max="4619" width="3.7109375" style="446" customWidth="1"/>
    <col min="4620" max="4620" width="12.7109375" style="446" customWidth="1"/>
    <col min="4621" max="4621" width="51.140625" style="446" customWidth="1"/>
    <col min="4622" max="4622" width="0" style="446" hidden="1" customWidth="1"/>
    <col min="4623" max="4623" width="18.7109375" style="446" customWidth="1"/>
    <col min="4624" max="4625" width="0" style="446" hidden="1" customWidth="1"/>
    <col min="4626" max="4626" width="11.7109375" style="446" customWidth="1"/>
    <col min="4627" max="4627" width="6.42578125" style="446" bestFit="1" customWidth="1"/>
    <col min="4628" max="4628" width="11.7109375" style="446" customWidth="1"/>
    <col min="4629" max="4629" width="0" style="446" hidden="1" customWidth="1"/>
    <col min="4630" max="4630" width="3.7109375" style="446" customWidth="1"/>
    <col min="4631" max="4631" width="11.140625" style="446" bestFit="1" customWidth="1"/>
    <col min="4632" max="4864" width="10.5703125" style="446"/>
    <col min="4865" max="4872" width="0" style="446" hidden="1" customWidth="1"/>
    <col min="4873" max="4875" width="3.7109375" style="446" customWidth="1"/>
    <col min="4876" max="4876" width="12.7109375" style="446" customWidth="1"/>
    <col min="4877" max="4877" width="51.140625" style="446" customWidth="1"/>
    <col min="4878" max="4878" width="0" style="446" hidden="1" customWidth="1"/>
    <col min="4879" max="4879" width="18.7109375" style="446" customWidth="1"/>
    <col min="4880" max="4881" width="0" style="446" hidden="1" customWidth="1"/>
    <col min="4882" max="4882" width="11.7109375" style="446" customWidth="1"/>
    <col min="4883" max="4883" width="6.42578125" style="446" bestFit="1" customWidth="1"/>
    <col min="4884" max="4884" width="11.7109375" style="446" customWidth="1"/>
    <col min="4885" max="4885" width="0" style="446" hidden="1" customWidth="1"/>
    <col min="4886" max="4886" width="3.7109375" style="446" customWidth="1"/>
    <col min="4887" max="4887" width="11.140625" style="446" bestFit="1" customWidth="1"/>
    <col min="4888" max="5120" width="10.5703125" style="446"/>
    <col min="5121" max="5128" width="0" style="446" hidden="1" customWidth="1"/>
    <col min="5129" max="5131" width="3.7109375" style="446" customWidth="1"/>
    <col min="5132" max="5132" width="12.7109375" style="446" customWidth="1"/>
    <col min="5133" max="5133" width="51.140625" style="446" customWidth="1"/>
    <col min="5134" max="5134" width="0" style="446" hidden="1" customWidth="1"/>
    <col min="5135" max="5135" width="18.7109375" style="446" customWidth="1"/>
    <col min="5136" max="5137" width="0" style="446" hidden="1" customWidth="1"/>
    <col min="5138" max="5138" width="11.7109375" style="446" customWidth="1"/>
    <col min="5139" max="5139" width="6.42578125" style="446" bestFit="1" customWidth="1"/>
    <col min="5140" max="5140" width="11.7109375" style="446" customWidth="1"/>
    <col min="5141" max="5141" width="0" style="446" hidden="1" customWidth="1"/>
    <col min="5142" max="5142" width="3.7109375" style="446" customWidth="1"/>
    <col min="5143" max="5143" width="11.140625" style="446" bestFit="1" customWidth="1"/>
    <col min="5144" max="5376" width="10.5703125" style="446"/>
    <col min="5377" max="5384" width="0" style="446" hidden="1" customWidth="1"/>
    <col min="5385" max="5387" width="3.7109375" style="446" customWidth="1"/>
    <col min="5388" max="5388" width="12.7109375" style="446" customWidth="1"/>
    <col min="5389" max="5389" width="51.140625" style="446" customWidth="1"/>
    <col min="5390" max="5390" width="0" style="446" hidden="1" customWidth="1"/>
    <col min="5391" max="5391" width="18.7109375" style="446" customWidth="1"/>
    <col min="5392" max="5393" width="0" style="446" hidden="1" customWidth="1"/>
    <col min="5394" max="5394" width="11.7109375" style="446" customWidth="1"/>
    <col min="5395" max="5395" width="6.42578125" style="446" bestFit="1" customWidth="1"/>
    <col min="5396" max="5396" width="11.7109375" style="446" customWidth="1"/>
    <col min="5397" max="5397" width="0" style="446" hidden="1" customWidth="1"/>
    <col min="5398" max="5398" width="3.7109375" style="446" customWidth="1"/>
    <col min="5399" max="5399" width="11.140625" style="446" bestFit="1" customWidth="1"/>
    <col min="5400" max="5632" width="10.5703125" style="446"/>
    <col min="5633" max="5640" width="0" style="446" hidden="1" customWidth="1"/>
    <col min="5641" max="5643" width="3.7109375" style="446" customWidth="1"/>
    <col min="5644" max="5644" width="12.7109375" style="446" customWidth="1"/>
    <col min="5645" max="5645" width="51.140625" style="446" customWidth="1"/>
    <col min="5646" max="5646" width="0" style="446" hidden="1" customWidth="1"/>
    <col min="5647" max="5647" width="18.7109375" style="446" customWidth="1"/>
    <col min="5648" max="5649" width="0" style="446" hidden="1" customWidth="1"/>
    <col min="5650" max="5650" width="11.7109375" style="446" customWidth="1"/>
    <col min="5651" max="5651" width="6.42578125" style="446" bestFit="1" customWidth="1"/>
    <col min="5652" max="5652" width="11.7109375" style="446" customWidth="1"/>
    <col min="5653" max="5653" width="0" style="446" hidden="1" customWidth="1"/>
    <col min="5654" max="5654" width="3.7109375" style="446" customWidth="1"/>
    <col min="5655" max="5655" width="11.140625" style="446" bestFit="1" customWidth="1"/>
    <col min="5656" max="5888" width="10.5703125" style="446"/>
    <col min="5889" max="5896" width="0" style="446" hidden="1" customWidth="1"/>
    <col min="5897" max="5899" width="3.7109375" style="446" customWidth="1"/>
    <col min="5900" max="5900" width="12.7109375" style="446" customWidth="1"/>
    <col min="5901" max="5901" width="51.140625" style="446" customWidth="1"/>
    <col min="5902" max="5902" width="0" style="446" hidden="1" customWidth="1"/>
    <col min="5903" max="5903" width="18.7109375" style="446" customWidth="1"/>
    <col min="5904" max="5905" width="0" style="446" hidden="1" customWidth="1"/>
    <col min="5906" max="5906" width="11.7109375" style="446" customWidth="1"/>
    <col min="5907" max="5907" width="6.42578125" style="446" bestFit="1" customWidth="1"/>
    <col min="5908" max="5908" width="11.7109375" style="446" customWidth="1"/>
    <col min="5909" max="5909" width="0" style="446" hidden="1" customWidth="1"/>
    <col min="5910" max="5910" width="3.7109375" style="446" customWidth="1"/>
    <col min="5911" max="5911" width="11.140625" style="446" bestFit="1" customWidth="1"/>
    <col min="5912" max="6144" width="10.5703125" style="446"/>
    <col min="6145" max="6152" width="0" style="446" hidden="1" customWidth="1"/>
    <col min="6153" max="6155" width="3.7109375" style="446" customWidth="1"/>
    <col min="6156" max="6156" width="12.7109375" style="446" customWidth="1"/>
    <col min="6157" max="6157" width="51.140625" style="446" customWidth="1"/>
    <col min="6158" max="6158" width="0" style="446" hidden="1" customWidth="1"/>
    <col min="6159" max="6159" width="18.7109375" style="446" customWidth="1"/>
    <col min="6160" max="6161" width="0" style="446" hidden="1" customWidth="1"/>
    <col min="6162" max="6162" width="11.7109375" style="446" customWidth="1"/>
    <col min="6163" max="6163" width="6.42578125" style="446" bestFit="1" customWidth="1"/>
    <col min="6164" max="6164" width="11.7109375" style="446" customWidth="1"/>
    <col min="6165" max="6165" width="0" style="446" hidden="1" customWidth="1"/>
    <col min="6166" max="6166" width="3.7109375" style="446" customWidth="1"/>
    <col min="6167" max="6167" width="11.140625" style="446" bestFit="1" customWidth="1"/>
    <col min="6168" max="6400" width="10.5703125" style="446"/>
    <col min="6401" max="6408" width="0" style="446" hidden="1" customWidth="1"/>
    <col min="6409" max="6411" width="3.7109375" style="446" customWidth="1"/>
    <col min="6412" max="6412" width="12.7109375" style="446" customWidth="1"/>
    <col min="6413" max="6413" width="51.140625" style="446" customWidth="1"/>
    <col min="6414" max="6414" width="0" style="446" hidden="1" customWidth="1"/>
    <col min="6415" max="6415" width="18.7109375" style="446" customWidth="1"/>
    <col min="6416" max="6417" width="0" style="446" hidden="1" customWidth="1"/>
    <col min="6418" max="6418" width="11.7109375" style="446" customWidth="1"/>
    <col min="6419" max="6419" width="6.42578125" style="446" bestFit="1" customWidth="1"/>
    <col min="6420" max="6420" width="11.7109375" style="446" customWidth="1"/>
    <col min="6421" max="6421" width="0" style="446" hidden="1" customWidth="1"/>
    <col min="6422" max="6422" width="3.7109375" style="446" customWidth="1"/>
    <col min="6423" max="6423" width="11.140625" style="446" bestFit="1" customWidth="1"/>
    <col min="6424" max="6656" width="10.5703125" style="446"/>
    <col min="6657" max="6664" width="0" style="446" hidden="1" customWidth="1"/>
    <col min="6665" max="6667" width="3.7109375" style="446" customWidth="1"/>
    <col min="6668" max="6668" width="12.7109375" style="446" customWidth="1"/>
    <col min="6669" max="6669" width="51.140625" style="446" customWidth="1"/>
    <col min="6670" max="6670" width="0" style="446" hidden="1" customWidth="1"/>
    <col min="6671" max="6671" width="18.7109375" style="446" customWidth="1"/>
    <col min="6672" max="6673" width="0" style="446" hidden="1" customWidth="1"/>
    <col min="6674" max="6674" width="11.7109375" style="446" customWidth="1"/>
    <col min="6675" max="6675" width="6.42578125" style="446" bestFit="1" customWidth="1"/>
    <col min="6676" max="6676" width="11.7109375" style="446" customWidth="1"/>
    <col min="6677" max="6677" width="0" style="446" hidden="1" customWidth="1"/>
    <col min="6678" max="6678" width="3.7109375" style="446" customWidth="1"/>
    <col min="6679" max="6679" width="11.140625" style="446" bestFit="1" customWidth="1"/>
    <col min="6680" max="6912" width="10.5703125" style="446"/>
    <col min="6913" max="6920" width="0" style="446" hidden="1" customWidth="1"/>
    <col min="6921" max="6923" width="3.7109375" style="446" customWidth="1"/>
    <col min="6924" max="6924" width="12.7109375" style="446" customWidth="1"/>
    <col min="6925" max="6925" width="51.140625" style="446" customWidth="1"/>
    <col min="6926" max="6926" width="0" style="446" hidden="1" customWidth="1"/>
    <col min="6927" max="6927" width="18.7109375" style="446" customWidth="1"/>
    <col min="6928" max="6929" width="0" style="446" hidden="1" customWidth="1"/>
    <col min="6930" max="6930" width="11.7109375" style="446" customWidth="1"/>
    <col min="6931" max="6931" width="6.42578125" style="446" bestFit="1" customWidth="1"/>
    <col min="6932" max="6932" width="11.7109375" style="446" customWidth="1"/>
    <col min="6933" max="6933" width="0" style="446" hidden="1" customWidth="1"/>
    <col min="6934" max="6934" width="3.7109375" style="446" customWidth="1"/>
    <col min="6935" max="6935" width="11.140625" style="446" bestFit="1" customWidth="1"/>
    <col min="6936" max="7168" width="10.5703125" style="446"/>
    <col min="7169" max="7176" width="0" style="446" hidden="1" customWidth="1"/>
    <col min="7177" max="7179" width="3.7109375" style="446" customWidth="1"/>
    <col min="7180" max="7180" width="12.7109375" style="446" customWidth="1"/>
    <col min="7181" max="7181" width="51.140625" style="446" customWidth="1"/>
    <col min="7182" max="7182" width="0" style="446" hidden="1" customWidth="1"/>
    <col min="7183" max="7183" width="18.7109375" style="446" customWidth="1"/>
    <col min="7184" max="7185" width="0" style="446" hidden="1" customWidth="1"/>
    <col min="7186" max="7186" width="11.7109375" style="446" customWidth="1"/>
    <col min="7187" max="7187" width="6.42578125" style="446" bestFit="1" customWidth="1"/>
    <col min="7188" max="7188" width="11.7109375" style="446" customWidth="1"/>
    <col min="7189" max="7189" width="0" style="446" hidden="1" customWidth="1"/>
    <col min="7190" max="7190" width="3.7109375" style="446" customWidth="1"/>
    <col min="7191" max="7191" width="11.140625" style="446" bestFit="1" customWidth="1"/>
    <col min="7192" max="7424" width="10.5703125" style="446"/>
    <col min="7425" max="7432" width="0" style="446" hidden="1" customWidth="1"/>
    <col min="7433" max="7435" width="3.7109375" style="446" customWidth="1"/>
    <col min="7436" max="7436" width="12.7109375" style="446" customWidth="1"/>
    <col min="7437" max="7437" width="51.140625" style="446" customWidth="1"/>
    <col min="7438" max="7438" width="0" style="446" hidden="1" customWidth="1"/>
    <col min="7439" max="7439" width="18.7109375" style="446" customWidth="1"/>
    <col min="7440" max="7441" width="0" style="446" hidden="1" customWidth="1"/>
    <col min="7442" max="7442" width="11.7109375" style="446" customWidth="1"/>
    <col min="7443" max="7443" width="6.42578125" style="446" bestFit="1" customWidth="1"/>
    <col min="7444" max="7444" width="11.7109375" style="446" customWidth="1"/>
    <col min="7445" max="7445" width="0" style="446" hidden="1" customWidth="1"/>
    <col min="7446" max="7446" width="3.7109375" style="446" customWidth="1"/>
    <col min="7447" max="7447" width="11.140625" style="446" bestFit="1" customWidth="1"/>
    <col min="7448" max="7680" width="10.5703125" style="446"/>
    <col min="7681" max="7688" width="0" style="446" hidden="1" customWidth="1"/>
    <col min="7689" max="7691" width="3.7109375" style="446" customWidth="1"/>
    <col min="7692" max="7692" width="12.7109375" style="446" customWidth="1"/>
    <col min="7693" max="7693" width="51.140625" style="446" customWidth="1"/>
    <col min="7694" max="7694" width="0" style="446" hidden="1" customWidth="1"/>
    <col min="7695" max="7695" width="18.7109375" style="446" customWidth="1"/>
    <col min="7696" max="7697" width="0" style="446" hidden="1" customWidth="1"/>
    <col min="7698" max="7698" width="11.7109375" style="446" customWidth="1"/>
    <col min="7699" max="7699" width="6.42578125" style="446" bestFit="1" customWidth="1"/>
    <col min="7700" max="7700" width="11.7109375" style="446" customWidth="1"/>
    <col min="7701" max="7701" width="0" style="446" hidden="1" customWidth="1"/>
    <col min="7702" max="7702" width="3.7109375" style="446" customWidth="1"/>
    <col min="7703" max="7703" width="11.140625" style="446" bestFit="1" customWidth="1"/>
    <col min="7704" max="7936" width="10.5703125" style="446"/>
    <col min="7937" max="7944" width="0" style="446" hidden="1" customWidth="1"/>
    <col min="7945" max="7947" width="3.7109375" style="446" customWidth="1"/>
    <col min="7948" max="7948" width="12.7109375" style="446" customWidth="1"/>
    <col min="7949" max="7949" width="51.140625" style="446" customWidth="1"/>
    <col min="7950" max="7950" width="0" style="446" hidden="1" customWidth="1"/>
    <col min="7951" max="7951" width="18.7109375" style="446" customWidth="1"/>
    <col min="7952" max="7953" width="0" style="446" hidden="1" customWidth="1"/>
    <col min="7954" max="7954" width="11.7109375" style="446" customWidth="1"/>
    <col min="7955" max="7955" width="6.42578125" style="446" bestFit="1" customWidth="1"/>
    <col min="7956" max="7956" width="11.7109375" style="446" customWidth="1"/>
    <col min="7957" max="7957" width="0" style="446" hidden="1" customWidth="1"/>
    <col min="7958" max="7958" width="3.7109375" style="446" customWidth="1"/>
    <col min="7959" max="7959" width="11.140625" style="446" bestFit="1" customWidth="1"/>
    <col min="7960" max="8192" width="10.5703125" style="446"/>
    <col min="8193" max="8200" width="0" style="446" hidden="1" customWidth="1"/>
    <col min="8201" max="8203" width="3.7109375" style="446" customWidth="1"/>
    <col min="8204" max="8204" width="12.7109375" style="446" customWidth="1"/>
    <col min="8205" max="8205" width="51.140625" style="446" customWidth="1"/>
    <col min="8206" max="8206" width="0" style="446" hidden="1" customWidth="1"/>
    <col min="8207" max="8207" width="18.7109375" style="446" customWidth="1"/>
    <col min="8208" max="8209" width="0" style="446" hidden="1" customWidth="1"/>
    <col min="8210" max="8210" width="11.7109375" style="446" customWidth="1"/>
    <col min="8211" max="8211" width="6.42578125" style="446" bestFit="1" customWidth="1"/>
    <col min="8212" max="8212" width="11.7109375" style="446" customWidth="1"/>
    <col min="8213" max="8213" width="0" style="446" hidden="1" customWidth="1"/>
    <col min="8214" max="8214" width="3.7109375" style="446" customWidth="1"/>
    <col min="8215" max="8215" width="11.140625" style="446" bestFit="1" customWidth="1"/>
    <col min="8216" max="8448" width="10.5703125" style="446"/>
    <col min="8449" max="8456" width="0" style="446" hidden="1" customWidth="1"/>
    <col min="8457" max="8459" width="3.7109375" style="446" customWidth="1"/>
    <col min="8460" max="8460" width="12.7109375" style="446" customWidth="1"/>
    <col min="8461" max="8461" width="51.140625" style="446" customWidth="1"/>
    <col min="8462" max="8462" width="0" style="446" hidden="1" customWidth="1"/>
    <col min="8463" max="8463" width="18.7109375" style="446" customWidth="1"/>
    <col min="8464" max="8465" width="0" style="446" hidden="1" customWidth="1"/>
    <col min="8466" max="8466" width="11.7109375" style="446" customWidth="1"/>
    <col min="8467" max="8467" width="6.42578125" style="446" bestFit="1" customWidth="1"/>
    <col min="8468" max="8468" width="11.7109375" style="446" customWidth="1"/>
    <col min="8469" max="8469" width="0" style="446" hidden="1" customWidth="1"/>
    <col min="8470" max="8470" width="3.7109375" style="446" customWidth="1"/>
    <col min="8471" max="8471" width="11.140625" style="446" bestFit="1" customWidth="1"/>
    <col min="8472" max="8704" width="10.5703125" style="446"/>
    <col min="8705" max="8712" width="0" style="446" hidden="1" customWidth="1"/>
    <col min="8713" max="8715" width="3.7109375" style="446" customWidth="1"/>
    <col min="8716" max="8716" width="12.7109375" style="446" customWidth="1"/>
    <col min="8717" max="8717" width="51.140625" style="446" customWidth="1"/>
    <col min="8718" max="8718" width="0" style="446" hidden="1" customWidth="1"/>
    <col min="8719" max="8719" width="18.7109375" style="446" customWidth="1"/>
    <col min="8720" max="8721" width="0" style="446" hidden="1" customWidth="1"/>
    <col min="8722" max="8722" width="11.7109375" style="446" customWidth="1"/>
    <col min="8723" max="8723" width="6.42578125" style="446" bestFit="1" customWidth="1"/>
    <col min="8724" max="8724" width="11.7109375" style="446" customWidth="1"/>
    <col min="8725" max="8725" width="0" style="446" hidden="1" customWidth="1"/>
    <col min="8726" max="8726" width="3.7109375" style="446" customWidth="1"/>
    <col min="8727" max="8727" width="11.140625" style="446" bestFit="1" customWidth="1"/>
    <col min="8728" max="8960" width="10.5703125" style="446"/>
    <col min="8961" max="8968" width="0" style="446" hidden="1" customWidth="1"/>
    <col min="8969" max="8971" width="3.7109375" style="446" customWidth="1"/>
    <col min="8972" max="8972" width="12.7109375" style="446" customWidth="1"/>
    <col min="8973" max="8973" width="51.140625" style="446" customWidth="1"/>
    <col min="8974" max="8974" width="0" style="446" hidden="1" customWidth="1"/>
    <col min="8975" max="8975" width="18.7109375" style="446" customWidth="1"/>
    <col min="8976" max="8977" width="0" style="446" hidden="1" customWidth="1"/>
    <col min="8978" max="8978" width="11.7109375" style="446" customWidth="1"/>
    <col min="8979" max="8979" width="6.42578125" style="446" bestFit="1" customWidth="1"/>
    <col min="8980" max="8980" width="11.7109375" style="446" customWidth="1"/>
    <col min="8981" max="8981" width="0" style="446" hidden="1" customWidth="1"/>
    <col min="8982" max="8982" width="3.7109375" style="446" customWidth="1"/>
    <col min="8983" max="8983" width="11.140625" style="446" bestFit="1" customWidth="1"/>
    <col min="8984" max="9216" width="10.5703125" style="446"/>
    <col min="9217" max="9224" width="0" style="446" hidden="1" customWidth="1"/>
    <col min="9225" max="9227" width="3.7109375" style="446" customWidth="1"/>
    <col min="9228" max="9228" width="12.7109375" style="446" customWidth="1"/>
    <col min="9229" max="9229" width="51.140625" style="446" customWidth="1"/>
    <col min="9230" max="9230" width="0" style="446" hidden="1" customWidth="1"/>
    <col min="9231" max="9231" width="18.7109375" style="446" customWidth="1"/>
    <col min="9232" max="9233" width="0" style="446" hidden="1" customWidth="1"/>
    <col min="9234" max="9234" width="11.7109375" style="446" customWidth="1"/>
    <col min="9235" max="9235" width="6.42578125" style="446" bestFit="1" customWidth="1"/>
    <col min="9236" max="9236" width="11.7109375" style="446" customWidth="1"/>
    <col min="9237" max="9237" width="0" style="446" hidden="1" customWidth="1"/>
    <col min="9238" max="9238" width="3.7109375" style="446" customWidth="1"/>
    <col min="9239" max="9239" width="11.140625" style="446" bestFit="1" customWidth="1"/>
    <col min="9240" max="9472" width="10.5703125" style="446"/>
    <col min="9473" max="9480" width="0" style="446" hidden="1" customWidth="1"/>
    <col min="9481" max="9483" width="3.7109375" style="446" customWidth="1"/>
    <col min="9484" max="9484" width="12.7109375" style="446" customWidth="1"/>
    <col min="9485" max="9485" width="51.140625" style="446" customWidth="1"/>
    <col min="9486" max="9486" width="0" style="446" hidden="1" customWidth="1"/>
    <col min="9487" max="9487" width="18.7109375" style="446" customWidth="1"/>
    <col min="9488" max="9489" width="0" style="446" hidden="1" customWidth="1"/>
    <col min="9490" max="9490" width="11.7109375" style="446" customWidth="1"/>
    <col min="9491" max="9491" width="6.42578125" style="446" bestFit="1" customWidth="1"/>
    <col min="9492" max="9492" width="11.7109375" style="446" customWidth="1"/>
    <col min="9493" max="9493" width="0" style="446" hidden="1" customWidth="1"/>
    <col min="9494" max="9494" width="3.7109375" style="446" customWidth="1"/>
    <col min="9495" max="9495" width="11.140625" style="446" bestFit="1" customWidth="1"/>
    <col min="9496" max="9728" width="10.5703125" style="446"/>
    <col min="9729" max="9736" width="0" style="446" hidden="1" customWidth="1"/>
    <col min="9737" max="9739" width="3.7109375" style="446" customWidth="1"/>
    <col min="9740" max="9740" width="12.7109375" style="446" customWidth="1"/>
    <col min="9741" max="9741" width="51.140625" style="446" customWidth="1"/>
    <col min="9742" max="9742" width="0" style="446" hidden="1" customWidth="1"/>
    <col min="9743" max="9743" width="18.7109375" style="446" customWidth="1"/>
    <col min="9744" max="9745" width="0" style="446" hidden="1" customWidth="1"/>
    <col min="9746" max="9746" width="11.7109375" style="446" customWidth="1"/>
    <col min="9747" max="9747" width="6.42578125" style="446" bestFit="1" customWidth="1"/>
    <col min="9748" max="9748" width="11.7109375" style="446" customWidth="1"/>
    <col min="9749" max="9749" width="0" style="446" hidden="1" customWidth="1"/>
    <col min="9750" max="9750" width="3.7109375" style="446" customWidth="1"/>
    <col min="9751" max="9751" width="11.140625" style="446" bestFit="1" customWidth="1"/>
    <col min="9752" max="9984" width="10.5703125" style="446"/>
    <col min="9985" max="9992" width="0" style="446" hidden="1" customWidth="1"/>
    <col min="9993" max="9995" width="3.7109375" style="446" customWidth="1"/>
    <col min="9996" max="9996" width="12.7109375" style="446" customWidth="1"/>
    <col min="9997" max="9997" width="51.140625" style="446" customWidth="1"/>
    <col min="9998" max="9998" width="0" style="446" hidden="1" customWidth="1"/>
    <col min="9999" max="9999" width="18.7109375" style="446" customWidth="1"/>
    <col min="10000" max="10001" width="0" style="446" hidden="1" customWidth="1"/>
    <col min="10002" max="10002" width="11.7109375" style="446" customWidth="1"/>
    <col min="10003" max="10003" width="6.42578125" style="446" bestFit="1" customWidth="1"/>
    <col min="10004" max="10004" width="11.7109375" style="446" customWidth="1"/>
    <col min="10005" max="10005" width="0" style="446" hidden="1" customWidth="1"/>
    <col min="10006" max="10006" width="3.7109375" style="446" customWidth="1"/>
    <col min="10007" max="10007" width="11.140625" style="446" bestFit="1" customWidth="1"/>
    <col min="10008" max="10240" width="10.5703125" style="446"/>
    <col min="10241" max="10248" width="0" style="446" hidden="1" customWidth="1"/>
    <col min="10249" max="10251" width="3.7109375" style="446" customWidth="1"/>
    <col min="10252" max="10252" width="12.7109375" style="446" customWidth="1"/>
    <col min="10253" max="10253" width="51.140625" style="446" customWidth="1"/>
    <col min="10254" max="10254" width="0" style="446" hidden="1" customWidth="1"/>
    <col min="10255" max="10255" width="18.7109375" style="446" customWidth="1"/>
    <col min="10256" max="10257" width="0" style="446" hidden="1" customWidth="1"/>
    <col min="10258" max="10258" width="11.7109375" style="446" customWidth="1"/>
    <col min="10259" max="10259" width="6.42578125" style="446" bestFit="1" customWidth="1"/>
    <col min="10260" max="10260" width="11.7109375" style="446" customWidth="1"/>
    <col min="10261" max="10261" width="0" style="446" hidden="1" customWidth="1"/>
    <col min="10262" max="10262" width="3.7109375" style="446" customWidth="1"/>
    <col min="10263" max="10263" width="11.140625" style="446" bestFit="1" customWidth="1"/>
    <col min="10264" max="10496" width="10.5703125" style="446"/>
    <col min="10497" max="10504" width="0" style="446" hidden="1" customWidth="1"/>
    <col min="10505" max="10507" width="3.7109375" style="446" customWidth="1"/>
    <col min="10508" max="10508" width="12.7109375" style="446" customWidth="1"/>
    <col min="10509" max="10509" width="51.140625" style="446" customWidth="1"/>
    <col min="10510" max="10510" width="0" style="446" hidden="1" customWidth="1"/>
    <col min="10511" max="10511" width="18.7109375" style="446" customWidth="1"/>
    <col min="10512" max="10513" width="0" style="446" hidden="1" customWidth="1"/>
    <col min="10514" max="10514" width="11.7109375" style="446" customWidth="1"/>
    <col min="10515" max="10515" width="6.42578125" style="446" bestFit="1" customWidth="1"/>
    <col min="10516" max="10516" width="11.7109375" style="446" customWidth="1"/>
    <col min="10517" max="10517" width="0" style="446" hidden="1" customWidth="1"/>
    <col min="10518" max="10518" width="3.7109375" style="446" customWidth="1"/>
    <col min="10519" max="10519" width="11.140625" style="446" bestFit="1" customWidth="1"/>
    <col min="10520" max="10752" width="10.5703125" style="446"/>
    <col min="10753" max="10760" width="0" style="446" hidden="1" customWidth="1"/>
    <col min="10761" max="10763" width="3.7109375" style="446" customWidth="1"/>
    <col min="10764" max="10764" width="12.7109375" style="446" customWidth="1"/>
    <col min="10765" max="10765" width="51.140625" style="446" customWidth="1"/>
    <col min="10766" max="10766" width="0" style="446" hidden="1" customWidth="1"/>
    <col min="10767" max="10767" width="18.7109375" style="446" customWidth="1"/>
    <col min="10768" max="10769" width="0" style="446" hidden="1" customWidth="1"/>
    <col min="10770" max="10770" width="11.7109375" style="446" customWidth="1"/>
    <col min="10771" max="10771" width="6.42578125" style="446" bestFit="1" customWidth="1"/>
    <col min="10772" max="10772" width="11.7109375" style="446" customWidth="1"/>
    <col min="10773" max="10773" width="0" style="446" hidden="1" customWidth="1"/>
    <col min="10774" max="10774" width="3.7109375" style="446" customWidth="1"/>
    <col min="10775" max="10775" width="11.140625" style="446" bestFit="1" customWidth="1"/>
    <col min="10776" max="11008" width="10.5703125" style="446"/>
    <col min="11009" max="11016" width="0" style="446" hidden="1" customWidth="1"/>
    <col min="11017" max="11019" width="3.7109375" style="446" customWidth="1"/>
    <col min="11020" max="11020" width="12.7109375" style="446" customWidth="1"/>
    <col min="11021" max="11021" width="51.140625" style="446" customWidth="1"/>
    <col min="11022" max="11022" width="0" style="446" hidden="1" customWidth="1"/>
    <col min="11023" max="11023" width="18.7109375" style="446" customWidth="1"/>
    <col min="11024" max="11025" width="0" style="446" hidden="1" customWidth="1"/>
    <col min="11026" max="11026" width="11.7109375" style="446" customWidth="1"/>
    <col min="11027" max="11027" width="6.42578125" style="446" bestFit="1" customWidth="1"/>
    <col min="11028" max="11028" width="11.7109375" style="446" customWidth="1"/>
    <col min="11029" max="11029" width="0" style="446" hidden="1" customWidth="1"/>
    <col min="11030" max="11030" width="3.7109375" style="446" customWidth="1"/>
    <col min="11031" max="11031" width="11.140625" style="446" bestFit="1" customWidth="1"/>
    <col min="11032" max="11264" width="10.5703125" style="446"/>
    <col min="11265" max="11272" width="0" style="446" hidden="1" customWidth="1"/>
    <col min="11273" max="11275" width="3.7109375" style="446" customWidth="1"/>
    <col min="11276" max="11276" width="12.7109375" style="446" customWidth="1"/>
    <col min="11277" max="11277" width="51.140625" style="446" customWidth="1"/>
    <col min="11278" max="11278" width="0" style="446" hidden="1" customWidth="1"/>
    <col min="11279" max="11279" width="18.7109375" style="446" customWidth="1"/>
    <col min="11280" max="11281" width="0" style="446" hidden="1" customWidth="1"/>
    <col min="11282" max="11282" width="11.7109375" style="446" customWidth="1"/>
    <col min="11283" max="11283" width="6.42578125" style="446" bestFit="1" customWidth="1"/>
    <col min="11284" max="11284" width="11.7109375" style="446" customWidth="1"/>
    <col min="11285" max="11285" width="0" style="446" hidden="1" customWidth="1"/>
    <col min="11286" max="11286" width="3.7109375" style="446" customWidth="1"/>
    <col min="11287" max="11287" width="11.140625" style="446" bestFit="1" customWidth="1"/>
    <col min="11288" max="11520" width="10.5703125" style="446"/>
    <col min="11521" max="11528" width="0" style="446" hidden="1" customWidth="1"/>
    <col min="11529" max="11531" width="3.7109375" style="446" customWidth="1"/>
    <col min="11532" max="11532" width="12.7109375" style="446" customWidth="1"/>
    <col min="11533" max="11533" width="51.140625" style="446" customWidth="1"/>
    <col min="11534" max="11534" width="0" style="446" hidden="1" customWidth="1"/>
    <col min="11535" max="11535" width="18.7109375" style="446" customWidth="1"/>
    <col min="11536" max="11537" width="0" style="446" hidden="1" customWidth="1"/>
    <col min="11538" max="11538" width="11.7109375" style="446" customWidth="1"/>
    <col min="11539" max="11539" width="6.42578125" style="446" bestFit="1" customWidth="1"/>
    <col min="11540" max="11540" width="11.7109375" style="446" customWidth="1"/>
    <col min="11541" max="11541" width="0" style="446" hidden="1" customWidth="1"/>
    <col min="11542" max="11542" width="3.7109375" style="446" customWidth="1"/>
    <col min="11543" max="11543" width="11.140625" style="446" bestFit="1" customWidth="1"/>
    <col min="11544" max="11776" width="10.5703125" style="446"/>
    <col min="11777" max="11784" width="0" style="446" hidden="1" customWidth="1"/>
    <col min="11785" max="11787" width="3.7109375" style="446" customWidth="1"/>
    <col min="11788" max="11788" width="12.7109375" style="446" customWidth="1"/>
    <col min="11789" max="11789" width="51.140625" style="446" customWidth="1"/>
    <col min="11790" max="11790" width="0" style="446" hidden="1" customWidth="1"/>
    <col min="11791" max="11791" width="18.7109375" style="446" customWidth="1"/>
    <col min="11792" max="11793" width="0" style="446" hidden="1" customWidth="1"/>
    <col min="11794" max="11794" width="11.7109375" style="446" customWidth="1"/>
    <col min="11795" max="11795" width="6.42578125" style="446" bestFit="1" customWidth="1"/>
    <col min="11796" max="11796" width="11.7109375" style="446" customWidth="1"/>
    <col min="11797" max="11797" width="0" style="446" hidden="1" customWidth="1"/>
    <col min="11798" max="11798" width="3.7109375" style="446" customWidth="1"/>
    <col min="11799" max="11799" width="11.140625" style="446" bestFit="1" customWidth="1"/>
    <col min="11800" max="12032" width="10.5703125" style="446"/>
    <col min="12033" max="12040" width="0" style="446" hidden="1" customWidth="1"/>
    <col min="12041" max="12043" width="3.7109375" style="446" customWidth="1"/>
    <col min="12044" max="12044" width="12.7109375" style="446" customWidth="1"/>
    <col min="12045" max="12045" width="51.140625" style="446" customWidth="1"/>
    <col min="12046" max="12046" width="0" style="446" hidden="1" customWidth="1"/>
    <col min="12047" max="12047" width="18.7109375" style="446" customWidth="1"/>
    <col min="12048" max="12049" width="0" style="446" hidden="1" customWidth="1"/>
    <col min="12050" max="12050" width="11.7109375" style="446" customWidth="1"/>
    <col min="12051" max="12051" width="6.42578125" style="446" bestFit="1" customWidth="1"/>
    <col min="12052" max="12052" width="11.7109375" style="446" customWidth="1"/>
    <col min="12053" max="12053" width="0" style="446" hidden="1" customWidth="1"/>
    <col min="12054" max="12054" width="3.7109375" style="446" customWidth="1"/>
    <col min="12055" max="12055" width="11.140625" style="446" bestFit="1" customWidth="1"/>
    <col min="12056" max="12288" width="10.5703125" style="446"/>
    <col min="12289" max="12296" width="0" style="446" hidden="1" customWidth="1"/>
    <col min="12297" max="12299" width="3.7109375" style="446" customWidth="1"/>
    <col min="12300" max="12300" width="12.7109375" style="446" customWidth="1"/>
    <col min="12301" max="12301" width="51.140625" style="446" customWidth="1"/>
    <col min="12302" max="12302" width="0" style="446" hidden="1" customWidth="1"/>
    <col min="12303" max="12303" width="18.7109375" style="446" customWidth="1"/>
    <col min="12304" max="12305" width="0" style="446" hidden="1" customWidth="1"/>
    <col min="12306" max="12306" width="11.7109375" style="446" customWidth="1"/>
    <col min="12307" max="12307" width="6.42578125" style="446" bestFit="1" customWidth="1"/>
    <col min="12308" max="12308" width="11.7109375" style="446" customWidth="1"/>
    <col min="12309" max="12309" width="0" style="446" hidden="1" customWidth="1"/>
    <col min="12310" max="12310" width="3.7109375" style="446" customWidth="1"/>
    <col min="12311" max="12311" width="11.140625" style="446" bestFit="1" customWidth="1"/>
    <col min="12312" max="12544" width="10.5703125" style="446"/>
    <col min="12545" max="12552" width="0" style="446" hidden="1" customWidth="1"/>
    <col min="12553" max="12555" width="3.7109375" style="446" customWidth="1"/>
    <col min="12556" max="12556" width="12.7109375" style="446" customWidth="1"/>
    <col min="12557" max="12557" width="51.140625" style="446" customWidth="1"/>
    <col min="12558" max="12558" width="0" style="446" hidden="1" customWidth="1"/>
    <col min="12559" max="12559" width="18.7109375" style="446" customWidth="1"/>
    <col min="12560" max="12561" width="0" style="446" hidden="1" customWidth="1"/>
    <col min="12562" max="12562" width="11.7109375" style="446" customWidth="1"/>
    <col min="12563" max="12563" width="6.42578125" style="446" bestFit="1" customWidth="1"/>
    <col min="12564" max="12564" width="11.7109375" style="446" customWidth="1"/>
    <col min="12565" max="12565" width="0" style="446" hidden="1" customWidth="1"/>
    <col min="12566" max="12566" width="3.7109375" style="446" customWidth="1"/>
    <col min="12567" max="12567" width="11.140625" style="446" bestFit="1" customWidth="1"/>
    <col min="12568" max="12800" width="10.5703125" style="446"/>
    <col min="12801" max="12808" width="0" style="446" hidden="1" customWidth="1"/>
    <col min="12809" max="12811" width="3.7109375" style="446" customWidth="1"/>
    <col min="12812" max="12812" width="12.7109375" style="446" customWidth="1"/>
    <col min="12813" max="12813" width="51.140625" style="446" customWidth="1"/>
    <col min="12814" max="12814" width="0" style="446" hidden="1" customWidth="1"/>
    <col min="12815" max="12815" width="18.7109375" style="446" customWidth="1"/>
    <col min="12816" max="12817" width="0" style="446" hidden="1" customWidth="1"/>
    <col min="12818" max="12818" width="11.7109375" style="446" customWidth="1"/>
    <col min="12819" max="12819" width="6.42578125" style="446" bestFit="1" customWidth="1"/>
    <col min="12820" max="12820" width="11.7109375" style="446" customWidth="1"/>
    <col min="12821" max="12821" width="0" style="446" hidden="1" customWidth="1"/>
    <col min="12822" max="12822" width="3.7109375" style="446" customWidth="1"/>
    <col min="12823" max="12823" width="11.140625" style="446" bestFit="1" customWidth="1"/>
    <col min="12824" max="13056" width="10.5703125" style="446"/>
    <col min="13057" max="13064" width="0" style="446" hidden="1" customWidth="1"/>
    <col min="13065" max="13067" width="3.7109375" style="446" customWidth="1"/>
    <col min="13068" max="13068" width="12.7109375" style="446" customWidth="1"/>
    <col min="13069" max="13069" width="51.140625" style="446" customWidth="1"/>
    <col min="13070" max="13070" width="0" style="446" hidden="1" customWidth="1"/>
    <col min="13071" max="13071" width="18.7109375" style="446" customWidth="1"/>
    <col min="13072" max="13073" width="0" style="446" hidden="1" customWidth="1"/>
    <col min="13074" max="13074" width="11.7109375" style="446" customWidth="1"/>
    <col min="13075" max="13075" width="6.42578125" style="446" bestFit="1" customWidth="1"/>
    <col min="13076" max="13076" width="11.7109375" style="446" customWidth="1"/>
    <col min="13077" max="13077" width="0" style="446" hidden="1" customWidth="1"/>
    <col min="13078" max="13078" width="3.7109375" style="446" customWidth="1"/>
    <col min="13079" max="13079" width="11.140625" style="446" bestFit="1" customWidth="1"/>
    <col min="13080" max="13312" width="10.5703125" style="446"/>
    <col min="13313" max="13320" width="0" style="446" hidden="1" customWidth="1"/>
    <col min="13321" max="13323" width="3.7109375" style="446" customWidth="1"/>
    <col min="13324" max="13324" width="12.7109375" style="446" customWidth="1"/>
    <col min="13325" max="13325" width="51.140625" style="446" customWidth="1"/>
    <col min="13326" max="13326" width="0" style="446" hidden="1" customWidth="1"/>
    <col min="13327" max="13327" width="18.7109375" style="446" customWidth="1"/>
    <col min="13328" max="13329" width="0" style="446" hidden="1" customWidth="1"/>
    <col min="13330" max="13330" width="11.7109375" style="446" customWidth="1"/>
    <col min="13331" max="13331" width="6.42578125" style="446" bestFit="1" customWidth="1"/>
    <col min="13332" max="13332" width="11.7109375" style="446" customWidth="1"/>
    <col min="13333" max="13333" width="0" style="446" hidden="1" customWidth="1"/>
    <col min="13334" max="13334" width="3.7109375" style="446" customWidth="1"/>
    <col min="13335" max="13335" width="11.140625" style="446" bestFit="1" customWidth="1"/>
    <col min="13336" max="13568" width="10.5703125" style="446"/>
    <col min="13569" max="13576" width="0" style="446" hidden="1" customWidth="1"/>
    <col min="13577" max="13579" width="3.7109375" style="446" customWidth="1"/>
    <col min="13580" max="13580" width="12.7109375" style="446" customWidth="1"/>
    <col min="13581" max="13581" width="51.140625" style="446" customWidth="1"/>
    <col min="13582" max="13582" width="0" style="446" hidden="1" customWidth="1"/>
    <col min="13583" max="13583" width="18.7109375" style="446" customWidth="1"/>
    <col min="13584" max="13585" width="0" style="446" hidden="1" customWidth="1"/>
    <col min="13586" max="13586" width="11.7109375" style="446" customWidth="1"/>
    <col min="13587" max="13587" width="6.42578125" style="446" bestFit="1" customWidth="1"/>
    <col min="13588" max="13588" width="11.7109375" style="446" customWidth="1"/>
    <col min="13589" max="13589" width="0" style="446" hidden="1" customWidth="1"/>
    <col min="13590" max="13590" width="3.7109375" style="446" customWidth="1"/>
    <col min="13591" max="13591" width="11.140625" style="446" bestFit="1" customWidth="1"/>
    <col min="13592" max="13824" width="10.5703125" style="446"/>
    <col min="13825" max="13832" width="0" style="446" hidden="1" customWidth="1"/>
    <col min="13833" max="13835" width="3.7109375" style="446" customWidth="1"/>
    <col min="13836" max="13836" width="12.7109375" style="446" customWidth="1"/>
    <col min="13837" max="13837" width="51.140625" style="446" customWidth="1"/>
    <col min="13838" max="13838" width="0" style="446" hidden="1" customWidth="1"/>
    <col min="13839" max="13839" width="18.7109375" style="446" customWidth="1"/>
    <col min="13840" max="13841" width="0" style="446" hidden="1" customWidth="1"/>
    <col min="13842" max="13842" width="11.7109375" style="446" customWidth="1"/>
    <col min="13843" max="13843" width="6.42578125" style="446" bestFit="1" customWidth="1"/>
    <col min="13844" max="13844" width="11.7109375" style="446" customWidth="1"/>
    <col min="13845" max="13845" width="0" style="446" hidden="1" customWidth="1"/>
    <col min="13846" max="13846" width="3.7109375" style="446" customWidth="1"/>
    <col min="13847" max="13847" width="11.140625" style="446" bestFit="1" customWidth="1"/>
    <col min="13848" max="14080" width="10.5703125" style="446"/>
    <col min="14081" max="14088" width="0" style="446" hidden="1" customWidth="1"/>
    <col min="14089" max="14091" width="3.7109375" style="446" customWidth="1"/>
    <col min="14092" max="14092" width="12.7109375" style="446" customWidth="1"/>
    <col min="14093" max="14093" width="51.140625" style="446" customWidth="1"/>
    <col min="14094" max="14094" width="0" style="446" hidden="1" customWidth="1"/>
    <col min="14095" max="14095" width="18.7109375" style="446" customWidth="1"/>
    <col min="14096" max="14097" width="0" style="446" hidden="1" customWidth="1"/>
    <col min="14098" max="14098" width="11.7109375" style="446" customWidth="1"/>
    <col min="14099" max="14099" width="6.42578125" style="446" bestFit="1" customWidth="1"/>
    <col min="14100" max="14100" width="11.7109375" style="446" customWidth="1"/>
    <col min="14101" max="14101" width="0" style="446" hidden="1" customWidth="1"/>
    <col min="14102" max="14102" width="3.7109375" style="446" customWidth="1"/>
    <col min="14103" max="14103" width="11.140625" style="446" bestFit="1" customWidth="1"/>
    <col min="14104" max="14336" width="10.5703125" style="446"/>
    <col min="14337" max="14344" width="0" style="446" hidden="1" customWidth="1"/>
    <col min="14345" max="14347" width="3.7109375" style="446" customWidth="1"/>
    <col min="14348" max="14348" width="12.7109375" style="446" customWidth="1"/>
    <col min="14349" max="14349" width="51.140625" style="446" customWidth="1"/>
    <col min="14350" max="14350" width="0" style="446" hidden="1" customWidth="1"/>
    <col min="14351" max="14351" width="18.7109375" style="446" customWidth="1"/>
    <col min="14352" max="14353" width="0" style="446" hidden="1" customWidth="1"/>
    <col min="14354" max="14354" width="11.7109375" style="446" customWidth="1"/>
    <col min="14355" max="14355" width="6.42578125" style="446" bestFit="1" customWidth="1"/>
    <col min="14356" max="14356" width="11.7109375" style="446" customWidth="1"/>
    <col min="14357" max="14357" width="0" style="446" hidden="1" customWidth="1"/>
    <col min="14358" max="14358" width="3.7109375" style="446" customWidth="1"/>
    <col min="14359" max="14359" width="11.140625" style="446" bestFit="1" customWidth="1"/>
    <col min="14360" max="14592" width="10.5703125" style="446"/>
    <col min="14593" max="14600" width="0" style="446" hidden="1" customWidth="1"/>
    <col min="14601" max="14603" width="3.7109375" style="446" customWidth="1"/>
    <col min="14604" max="14604" width="12.7109375" style="446" customWidth="1"/>
    <col min="14605" max="14605" width="51.140625" style="446" customWidth="1"/>
    <col min="14606" max="14606" width="0" style="446" hidden="1" customWidth="1"/>
    <col min="14607" max="14607" width="18.7109375" style="446" customWidth="1"/>
    <col min="14608" max="14609" width="0" style="446" hidden="1" customWidth="1"/>
    <col min="14610" max="14610" width="11.7109375" style="446" customWidth="1"/>
    <col min="14611" max="14611" width="6.42578125" style="446" bestFit="1" customWidth="1"/>
    <col min="14612" max="14612" width="11.7109375" style="446" customWidth="1"/>
    <col min="14613" max="14613" width="0" style="446" hidden="1" customWidth="1"/>
    <col min="14614" max="14614" width="3.7109375" style="446" customWidth="1"/>
    <col min="14615" max="14615" width="11.140625" style="446" bestFit="1" customWidth="1"/>
    <col min="14616" max="14848" width="10.5703125" style="446"/>
    <col min="14849" max="14856" width="0" style="446" hidden="1" customWidth="1"/>
    <col min="14857" max="14859" width="3.7109375" style="446" customWidth="1"/>
    <col min="14860" max="14860" width="12.7109375" style="446" customWidth="1"/>
    <col min="14861" max="14861" width="51.140625" style="446" customWidth="1"/>
    <col min="14862" max="14862" width="0" style="446" hidden="1" customWidth="1"/>
    <col min="14863" max="14863" width="18.7109375" style="446" customWidth="1"/>
    <col min="14864" max="14865" width="0" style="446" hidden="1" customWidth="1"/>
    <col min="14866" max="14866" width="11.7109375" style="446" customWidth="1"/>
    <col min="14867" max="14867" width="6.42578125" style="446" bestFit="1" customWidth="1"/>
    <col min="14868" max="14868" width="11.7109375" style="446" customWidth="1"/>
    <col min="14869" max="14869" width="0" style="446" hidden="1" customWidth="1"/>
    <col min="14870" max="14870" width="3.7109375" style="446" customWidth="1"/>
    <col min="14871" max="14871" width="11.140625" style="446" bestFit="1" customWidth="1"/>
    <col min="14872" max="15104" width="10.5703125" style="446"/>
    <col min="15105" max="15112" width="0" style="446" hidden="1" customWidth="1"/>
    <col min="15113" max="15115" width="3.7109375" style="446" customWidth="1"/>
    <col min="15116" max="15116" width="12.7109375" style="446" customWidth="1"/>
    <col min="15117" max="15117" width="51.140625" style="446" customWidth="1"/>
    <col min="15118" max="15118" width="0" style="446" hidden="1" customWidth="1"/>
    <col min="15119" max="15119" width="18.7109375" style="446" customWidth="1"/>
    <col min="15120" max="15121" width="0" style="446" hidden="1" customWidth="1"/>
    <col min="15122" max="15122" width="11.7109375" style="446" customWidth="1"/>
    <col min="15123" max="15123" width="6.42578125" style="446" bestFit="1" customWidth="1"/>
    <col min="15124" max="15124" width="11.7109375" style="446" customWidth="1"/>
    <col min="15125" max="15125" width="0" style="446" hidden="1" customWidth="1"/>
    <col min="15126" max="15126" width="3.7109375" style="446" customWidth="1"/>
    <col min="15127" max="15127" width="11.140625" style="446" bestFit="1" customWidth="1"/>
    <col min="15128" max="15360" width="10.5703125" style="446"/>
    <col min="15361" max="15368" width="0" style="446" hidden="1" customWidth="1"/>
    <col min="15369" max="15371" width="3.7109375" style="446" customWidth="1"/>
    <col min="15372" max="15372" width="12.7109375" style="446" customWidth="1"/>
    <col min="15373" max="15373" width="51.140625" style="446" customWidth="1"/>
    <col min="15374" max="15374" width="0" style="446" hidden="1" customWidth="1"/>
    <col min="15375" max="15375" width="18.7109375" style="446" customWidth="1"/>
    <col min="15376" max="15377" width="0" style="446" hidden="1" customWidth="1"/>
    <col min="15378" max="15378" width="11.7109375" style="446" customWidth="1"/>
    <col min="15379" max="15379" width="6.42578125" style="446" bestFit="1" customWidth="1"/>
    <col min="15380" max="15380" width="11.7109375" style="446" customWidth="1"/>
    <col min="15381" max="15381" width="0" style="446" hidden="1" customWidth="1"/>
    <col min="15382" max="15382" width="3.7109375" style="446" customWidth="1"/>
    <col min="15383" max="15383" width="11.140625" style="446" bestFit="1" customWidth="1"/>
    <col min="15384" max="15616" width="10.5703125" style="446"/>
    <col min="15617" max="15624" width="0" style="446" hidden="1" customWidth="1"/>
    <col min="15625" max="15627" width="3.7109375" style="446" customWidth="1"/>
    <col min="15628" max="15628" width="12.7109375" style="446" customWidth="1"/>
    <col min="15629" max="15629" width="51.140625" style="446" customWidth="1"/>
    <col min="15630" max="15630" width="0" style="446" hidden="1" customWidth="1"/>
    <col min="15631" max="15631" width="18.7109375" style="446" customWidth="1"/>
    <col min="15632" max="15633" width="0" style="446" hidden="1" customWidth="1"/>
    <col min="15634" max="15634" width="11.7109375" style="446" customWidth="1"/>
    <col min="15635" max="15635" width="6.42578125" style="446" bestFit="1" customWidth="1"/>
    <col min="15636" max="15636" width="11.7109375" style="446" customWidth="1"/>
    <col min="15637" max="15637" width="0" style="446" hidden="1" customWidth="1"/>
    <col min="15638" max="15638" width="3.7109375" style="446" customWidth="1"/>
    <col min="15639" max="15639" width="11.140625" style="446" bestFit="1" customWidth="1"/>
    <col min="15640" max="15872" width="10.5703125" style="446"/>
    <col min="15873" max="15880" width="0" style="446" hidden="1" customWidth="1"/>
    <col min="15881" max="15883" width="3.7109375" style="446" customWidth="1"/>
    <col min="15884" max="15884" width="12.7109375" style="446" customWidth="1"/>
    <col min="15885" max="15885" width="51.140625" style="446" customWidth="1"/>
    <col min="15886" max="15886" width="0" style="446" hidden="1" customWidth="1"/>
    <col min="15887" max="15887" width="18.7109375" style="446" customWidth="1"/>
    <col min="15888" max="15889" width="0" style="446" hidden="1" customWidth="1"/>
    <col min="15890" max="15890" width="11.7109375" style="446" customWidth="1"/>
    <col min="15891" max="15891" width="6.42578125" style="446" bestFit="1" customWidth="1"/>
    <col min="15892" max="15892" width="11.7109375" style="446" customWidth="1"/>
    <col min="15893" max="15893" width="0" style="446" hidden="1" customWidth="1"/>
    <col min="15894" max="15894" width="3.7109375" style="446" customWidth="1"/>
    <col min="15895" max="15895" width="11.140625" style="446" bestFit="1" customWidth="1"/>
    <col min="15896" max="16128" width="10.5703125" style="446"/>
    <col min="16129" max="16136" width="0" style="446" hidden="1" customWidth="1"/>
    <col min="16137" max="16139" width="3.7109375" style="446" customWidth="1"/>
    <col min="16140" max="16140" width="12.7109375" style="446" customWidth="1"/>
    <col min="16141" max="16141" width="51.140625" style="446" customWidth="1"/>
    <col min="16142" max="16142" width="0" style="446" hidden="1" customWidth="1"/>
    <col min="16143" max="16143" width="18.7109375" style="446" customWidth="1"/>
    <col min="16144" max="16145" width="0" style="446" hidden="1" customWidth="1"/>
    <col min="16146" max="16146" width="11.7109375" style="446" customWidth="1"/>
    <col min="16147" max="16147" width="6.42578125" style="446" bestFit="1" customWidth="1"/>
    <col min="16148" max="16148" width="11.7109375" style="446" customWidth="1"/>
    <col min="16149" max="16149" width="0" style="446" hidden="1" customWidth="1"/>
    <col min="16150" max="16150" width="3.7109375" style="446" customWidth="1"/>
    <col min="16151" max="16151" width="11.140625" style="446" bestFit="1" customWidth="1"/>
    <col min="16152" max="16384" width="10.5703125" style="446"/>
  </cols>
  <sheetData>
    <row r="1" spans="1:33" hidden="1"/>
    <row r="2" spans="1:33" hidden="1"/>
    <row r="3" spans="1:33" hidden="1"/>
    <row r="4" spans="1:33" ht="3" customHeight="1">
      <c r="J4" s="451"/>
      <c r="K4" s="451"/>
      <c r="L4" s="447"/>
      <c r="M4" s="447"/>
      <c r="N4" s="447"/>
      <c r="O4" s="454"/>
      <c r="P4" s="454"/>
      <c r="Q4" s="454"/>
      <c r="R4" s="454"/>
      <c r="S4" s="454"/>
      <c r="T4" s="454"/>
      <c r="U4" s="447"/>
    </row>
    <row r="5" spans="1:33" ht="26.1" customHeight="1">
      <c r="J5" s="451"/>
      <c r="K5" s="451"/>
      <c r="L5" s="1309" t="s">
        <v>717</v>
      </c>
      <c r="M5" s="1309"/>
      <c r="N5" s="1309"/>
      <c r="O5" s="1309"/>
      <c r="P5" s="1309"/>
      <c r="Q5" s="1309"/>
      <c r="R5" s="1309"/>
      <c r="S5" s="1309"/>
      <c r="T5" s="1309"/>
      <c r="U5" s="467"/>
    </row>
    <row r="6" spans="1:33" ht="3" customHeight="1">
      <c r="J6" s="451"/>
      <c r="K6" s="451"/>
      <c r="L6" s="447"/>
      <c r="M6" s="447"/>
      <c r="N6" s="447"/>
      <c r="O6" s="450"/>
      <c r="P6" s="450"/>
      <c r="Q6" s="450"/>
      <c r="R6" s="450"/>
      <c r="S6" s="450"/>
      <c r="T6" s="450"/>
      <c r="U6" s="447"/>
    </row>
    <row r="7" spans="1:33" s="746" customFormat="1" ht="5.25" hidden="1">
      <c r="A7" s="1121"/>
      <c r="B7" s="1121"/>
      <c r="C7" s="1121"/>
      <c r="D7" s="1121"/>
      <c r="E7" s="1121"/>
      <c r="F7" s="1121"/>
      <c r="G7" s="1121"/>
      <c r="H7" s="1121"/>
      <c r="L7" s="1172"/>
      <c r="M7" s="1046"/>
      <c r="O7" s="1285"/>
      <c r="P7" s="1285"/>
      <c r="Q7" s="1285"/>
      <c r="R7" s="1285"/>
      <c r="S7" s="1285"/>
      <c r="T7" s="1285"/>
      <c r="U7" s="780"/>
      <c r="V7" s="780"/>
      <c r="X7" s="1121"/>
      <c r="Y7" s="1121"/>
      <c r="Z7" s="1121"/>
      <c r="AA7" s="1121"/>
      <c r="AB7" s="1121"/>
    </row>
    <row r="8" spans="1:33" s="461" customFormat="1" ht="18.75">
      <c r="A8" s="481"/>
      <c r="B8" s="481"/>
      <c r="C8" s="481"/>
      <c r="D8" s="481"/>
      <c r="E8" s="481"/>
      <c r="F8" s="481"/>
      <c r="G8" s="481"/>
      <c r="H8" s="481"/>
      <c r="L8" s="469"/>
      <c r="M8" s="586" t="str">
        <f>"Дата подачи заявления об "&amp;IF(datePr_ch="","утверждении","изменении") &amp; " тарифов"</f>
        <v>Дата подачи заявления об утверждении тарифов</v>
      </c>
      <c r="N8" s="1125"/>
      <c r="O8" s="1286" t="str">
        <f>IF(datePr_ch="",IF(datePr="","",datePr),datePr_ch)</f>
        <v>29.04.2021</v>
      </c>
      <c r="P8" s="1286"/>
      <c r="Q8" s="1286"/>
      <c r="R8" s="1286"/>
      <c r="S8" s="1286"/>
      <c r="T8" s="1286"/>
      <c r="U8" s="551"/>
      <c r="V8" s="551"/>
      <c r="W8" s="489"/>
      <c r="X8" s="475"/>
      <c r="Y8" s="475"/>
      <c r="Z8" s="475"/>
      <c r="AA8" s="475"/>
      <c r="AB8" s="475"/>
      <c r="AC8" s="475"/>
      <c r="AD8" s="475"/>
      <c r="AE8" s="475"/>
      <c r="AF8" s="475"/>
      <c r="AG8" s="475"/>
    </row>
    <row r="9" spans="1:33" s="461" customFormat="1" ht="22.5">
      <c r="A9" s="481"/>
      <c r="B9" s="481"/>
      <c r="C9" s="481"/>
      <c r="D9" s="481"/>
      <c r="E9" s="481"/>
      <c r="F9" s="481"/>
      <c r="G9" s="481"/>
      <c r="H9" s="481"/>
      <c r="L9" s="145"/>
      <c r="M9" s="586" t="str">
        <f>"Номер подачи заявления об "&amp;IF(numberPr_ch="","утверждении","изменении") &amp; " тарифов"</f>
        <v>Номер подачи заявления об утверждении тарифов</v>
      </c>
      <c r="N9" s="1125"/>
      <c r="O9" s="1286" t="str">
        <f>IF(numberPr_ch="",IF(numberPr="","",numberPr),numberPr_ch)</f>
        <v xml:space="preserve">№106ОПСПб </v>
      </c>
      <c r="P9" s="1286"/>
      <c r="Q9" s="1286"/>
      <c r="R9" s="1286"/>
      <c r="S9" s="1286"/>
      <c r="T9" s="1286"/>
      <c r="U9" s="551"/>
      <c r="V9" s="551"/>
      <c r="W9" s="489"/>
      <c r="X9" s="475"/>
      <c r="Y9" s="475"/>
      <c r="Z9" s="475"/>
      <c r="AA9" s="475"/>
      <c r="AB9" s="475"/>
      <c r="AC9" s="475"/>
      <c r="AD9" s="475"/>
      <c r="AE9" s="475"/>
      <c r="AF9" s="475"/>
      <c r="AG9" s="475"/>
    </row>
    <row r="10" spans="1:33" s="746" customFormat="1" ht="5.25" hidden="1">
      <c r="A10" s="1121"/>
      <c r="B10" s="1121"/>
      <c r="C10" s="1121"/>
      <c r="D10" s="1121"/>
      <c r="E10" s="1121"/>
      <c r="F10" s="1121"/>
      <c r="G10" s="1121"/>
      <c r="H10" s="1121"/>
      <c r="L10" s="1172"/>
      <c r="M10" s="1046"/>
      <c r="O10" s="1285"/>
      <c r="P10" s="1285"/>
      <c r="Q10" s="1285"/>
      <c r="R10" s="1285"/>
      <c r="S10" s="1285"/>
      <c r="T10" s="1285"/>
      <c r="U10" s="780"/>
      <c r="V10" s="780"/>
      <c r="X10" s="1121"/>
      <c r="Y10" s="1121"/>
      <c r="Z10" s="1121"/>
      <c r="AA10" s="1121"/>
      <c r="AB10" s="1121"/>
    </row>
    <row r="11" spans="1:33" s="461" customFormat="1" ht="11.25" hidden="1">
      <c r="A11" s="481"/>
      <c r="B11" s="481"/>
      <c r="C11" s="481"/>
      <c r="D11" s="481"/>
      <c r="E11" s="481"/>
      <c r="F11" s="481"/>
      <c r="G11" s="481"/>
      <c r="H11" s="481"/>
      <c r="L11" s="145"/>
      <c r="M11" s="145"/>
      <c r="N11" s="458"/>
      <c r="O11" s="468"/>
      <c r="P11" s="468"/>
      <c r="Q11" s="468"/>
      <c r="R11" s="468"/>
      <c r="S11" s="468"/>
      <c r="T11" s="468"/>
      <c r="U11" s="473" t="s">
        <v>371</v>
      </c>
      <c r="X11" s="475"/>
      <c r="Y11" s="475"/>
      <c r="Z11" s="475"/>
      <c r="AA11" s="475"/>
      <c r="AB11" s="475"/>
      <c r="AC11" s="475"/>
      <c r="AD11" s="475"/>
      <c r="AE11" s="475"/>
      <c r="AF11" s="475"/>
      <c r="AG11" s="475"/>
    </row>
    <row r="12" spans="1:33" ht="15" customHeight="1">
      <c r="H12" s="480" t="s">
        <v>92</v>
      </c>
      <c r="J12" s="451"/>
      <c r="K12" s="451"/>
      <c r="L12" s="447"/>
      <c r="M12" s="447"/>
      <c r="N12" s="447"/>
      <c r="O12" s="1327"/>
      <c r="P12" s="1327"/>
      <c r="Q12" s="1327"/>
      <c r="R12" s="1327"/>
      <c r="S12" s="1327"/>
      <c r="T12" s="1327"/>
      <c r="U12" s="1327"/>
    </row>
    <row r="13" spans="1:33">
      <c r="J13" s="451"/>
      <c r="K13" s="451"/>
      <c r="L13" s="1230" t="s">
        <v>445</v>
      </c>
      <c r="M13" s="1230"/>
      <c r="N13" s="1230"/>
      <c r="O13" s="1230"/>
      <c r="P13" s="1230"/>
      <c r="Q13" s="1230"/>
      <c r="R13" s="1230"/>
      <c r="S13" s="1230"/>
      <c r="T13" s="1230"/>
      <c r="U13" s="1230"/>
      <c r="V13" s="1230"/>
      <c r="W13" s="1230" t="s">
        <v>446</v>
      </c>
    </row>
    <row r="14" spans="1:33" ht="14.25" customHeight="1">
      <c r="J14" s="451"/>
      <c r="K14" s="451"/>
      <c r="L14" s="1293" t="s">
        <v>91</v>
      </c>
      <c r="M14" s="1293" t="s">
        <v>602</v>
      </c>
      <c r="N14" s="444"/>
      <c r="O14" s="1294" t="s">
        <v>604</v>
      </c>
      <c r="P14" s="1295"/>
      <c r="Q14" s="1295"/>
      <c r="R14" s="1295"/>
      <c r="S14" s="1295"/>
      <c r="T14" s="1296"/>
      <c r="U14" s="1304" t="s">
        <v>339</v>
      </c>
      <c r="V14" s="1326" t="s">
        <v>274</v>
      </c>
      <c r="W14" s="1230"/>
    </row>
    <row r="15" spans="1:33" ht="14.25" customHeight="1">
      <c r="J15" s="451"/>
      <c r="K15" s="451"/>
      <c r="L15" s="1293"/>
      <c r="M15" s="1293"/>
      <c r="N15" s="443"/>
      <c r="O15" s="1299" t="s">
        <v>603</v>
      </c>
      <c r="P15" s="624"/>
      <c r="Q15" s="624"/>
      <c r="R15" s="1302" t="s">
        <v>615</v>
      </c>
      <c r="S15" s="1302"/>
      <c r="T15" s="1303"/>
      <c r="U15" s="1305"/>
      <c r="V15" s="1326"/>
      <c r="W15" s="1230"/>
    </row>
    <row r="16" spans="1:33" ht="30.75" customHeight="1">
      <c r="J16" s="451"/>
      <c r="K16" s="451"/>
      <c r="L16" s="1293"/>
      <c r="M16" s="1293"/>
      <c r="N16" s="442"/>
      <c r="O16" s="1300"/>
      <c r="P16" s="622"/>
      <c r="Q16" s="623"/>
      <c r="R16" s="506" t="s">
        <v>273</v>
      </c>
      <c r="S16" s="1288" t="s">
        <v>272</v>
      </c>
      <c r="T16" s="1289"/>
      <c r="U16" s="1306"/>
      <c r="V16" s="1326"/>
      <c r="W16" s="1230"/>
    </row>
    <row r="17" spans="1:33">
      <c r="J17" s="451"/>
      <c r="K17" s="459">
        <v>1</v>
      </c>
      <c r="L17" s="606" t="s">
        <v>92</v>
      </c>
      <c r="M17" s="606" t="s">
        <v>48</v>
      </c>
      <c r="N17" s="479" t="s">
        <v>48</v>
      </c>
      <c r="O17" s="607">
        <f ca="1">OFFSET(O17,0,-1)+1</f>
        <v>3</v>
      </c>
      <c r="P17" s="608">
        <f ca="1">OFFSET(P17,0,-1)</f>
        <v>3</v>
      </c>
      <c r="Q17" s="608">
        <f ca="1">OFFSET(Q17,0,-1)</f>
        <v>3</v>
      </c>
      <c r="R17" s="607">
        <f ca="1">OFFSET(R17,0,-1)+1</f>
        <v>4</v>
      </c>
      <c r="S17" s="1324">
        <f ca="1">OFFSET(S17,0,-1)+1</f>
        <v>5</v>
      </c>
      <c r="T17" s="1324"/>
      <c r="U17" s="607">
        <f ca="1">OFFSET(U17,0,-2)+1</f>
        <v>6</v>
      </c>
      <c r="V17" s="608">
        <f ca="1">OFFSET(V17,0,-1)</f>
        <v>6</v>
      </c>
      <c r="W17" s="607">
        <f ca="1">OFFSET(W17,0,-1)+1</f>
        <v>7</v>
      </c>
    </row>
    <row r="18" spans="1:33" ht="22.5">
      <c r="A18" s="1312">
        <v>1</v>
      </c>
      <c r="B18" s="849"/>
      <c r="C18" s="849"/>
      <c r="D18" s="849"/>
      <c r="E18" s="850"/>
      <c r="F18" s="851"/>
      <c r="G18" s="851"/>
      <c r="H18" s="851"/>
      <c r="I18" s="852"/>
      <c r="J18" s="847"/>
      <c r="K18" s="854"/>
      <c r="L18" s="562">
        <f>mergeValue(A18)</f>
        <v>1</v>
      </c>
      <c r="M18" s="610" t="s">
        <v>19</v>
      </c>
      <c r="N18" s="549"/>
      <c r="O18" s="1325"/>
      <c r="P18" s="1325"/>
      <c r="Q18" s="1325"/>
      <c r="R18" s="1325"/>
      <c r="S18" s="1325"/>
      <c r="T18" s="1325"/>
      <c r="U18" s="1325"/>
      <c r="V18" s="1325"/>
      <c r="W18" s="1129" t="s">
        <v>718</v>
      </c>
    </row>
    <row r="19" spans="1:33" ht="22.5">
      <c r="A19" s="1312"/>
      <c r="B19" s="1312">
        <v>1</v>
      </c>
      <c r="C19" s="849"/>
      <c r="D19" s="849"/>
      <c r="E19" s="851"/>
      <c r="F19" s="851"/>
      <c r="G19" s="851"/>
      <c r="H19" s="851"/>
      <c r="I19" s="846"/>
      <c r="J19" s="845"/>
      <c r="K19" s="848"/>
      <c r="L19" s="562" t="str">
        <f>mergeValue(A19) &amp;"."&amp; mergeValue(B19)</f>
        <v>1.1</v>
      </c>
      <c r="M19" s="516" t="s">
        <v>15</v>
      </c>
      <c r="N19" s="549"/>
      <c r="O19" s="1325"/>
      <c r="P19" s="1325"/>
      <c r="Q19" s="1325"/>
      <c r="R19" s="1325"/>
      <c r="S19" s="1325"/>
      <c r="T19" s="1325"/>
      <c r="U19" s="1325"/>
      <c r="V19" s="1325"/>
      <c r="W19" s="1129" t="s">
        <v>459</v>
      </c>
    </row>
    <row r="20" spans="1:33" ht="22.5">
      <c r="A20" s="1312"/>
      <c r="B20" s="1312"/>
      <c r="C20" s="1312">
        <v>1</v>
      </c>
      <c r="D20" s="849"/>
      <c r="E20" s="851"/>
      <c r="F20" s="851"/>
      <c r="G20" s="851"/>
      <c r="H20" s="851"/>
      <c r="I20" s="853"/>
      <c r="J20" s="845"/>
      <c r="K20" s="848"/>
      <c r="L20" s="562" t="str">
        <f>mergeValue(A20) &amp;"."&amp; mergeValue(B20)&amp;"."&amp; mergeValue(C20)</f>
        <v>1.1.1</v>
      </c>
      <c r="M20" s="517" t="s">
        <v>7</v>
      </c>
      <c r="N20" s="549"/>
      <c r="O20" s="1325"/>
      <c r="P20" s="1325"/>
      <c r="Q20" s="1325"/>
      <c r="R20" s="1325"/>
      <c r="S20" s="1325"/>
      <c r="T20" s="1325"/>
      <c r="U20" s="1325"/>
      <c r="V20" s="1325"/>
      <c r="W20" s="1129" t="s">
        <v>600</v>
      </c>
    </row>
    <row r="21" spans="1:33" ht="22.5">
      <c r="A21" s="1312"/>
      <c r="B21" s="1312"/>
      <c r="C21" s="1312"/>
      <c r="D21" s="1312">
        <v>1</v>
      </c>
      <c r="E21" s="851"/>
      <c r="F21" s="851"/>
      <c r="G21" s="851"/>
      <c r="H21" s="851"/>
      <c r="I21" s="853"/>
      <c r="J21" s="845"/>
      <c r="K21" s="848"/>
      <c r="L21" s="562" t="str">
        <f>mergeValue(A21) &amp;"."&amp; mergeValue(B21)&amp;"."&amp; mergeValue(C21)&amp;"."&amp; mergeValue(D21)</f>
        <v>1.1.1.1</v>
      </c>
      <c r="M21" s="518" t="s">
        <v>21</v>
      </c>
      <c r="N21" s="549"/>
      <c r="O21" s="1325"/>
      <c r="P21" s="1325"/>
      <c r="Q21" s="1325"/>
      <c r="R21" s="1325"/>
      <c r="S21" s="1325"/>
      <c r="T21" s="1325"/>
      <c r="U21" s="1325"/>
      <c r="V21" s="1325"/>
      <c r="W21" s="1129" t="s">
        <v>601</v>
      </c>
    </row>
    <row r="22" spans="1:33" ht="78.75">
      <c r="A22" s="1312"/>
      <c r="B22" s="1312"/>
      <c r="C22" s="1312"/>
      <c r="D22" s="1312"/>
      <c r="E22" s="1312">
        <v>1</v>
      </c>
      <c r="F22" s="851"/>
      <c r="G22" s="851"/>
      <c r="H22" s="849">
        <v>1</v>
      </c>
      <c r="I22" s="1312">
        <v>1</v>
      </c>
      <c r="J22" s="851"/>
      <c r="K22" s="856"/>
      <c r="L22" s="562" t="str">
        <f>mergeValue(A22) &amp;"."&amp; mergeValue(B22)&amp;"."&amp; mergeValue(C22)&amp;"."&amp; mergeValue(D22)&amp;"."&amp; mergeValue(E22)</f>
        <v>1.1.1.1.1</v>
      </c>
      <c r="M22" s="524" t="s">
        <v>8</v>
      </c>
      <c r="N22" s="550"/>
      <c r="O22" s="1314"/>
      <c r="P22" s="1314"/>
      <c r="Q22" s="1314"/>
      <c r="R22" s="1314"/>
      <c r="S22" s="1314"/>
      <c r="T22" s="1314"/>
      <c r="U22" s="1314"/>
      <c r="V22" s="1314"/>
      <c r="W22" s="1129" t="s">
        <v>719</v>
      </c>
    </row>
    <row r="23" spans="1:33" ht="33.75">
      <c r="A23" s="1312"/>
      <c r="B23" s="1312"/>
      <c r="C23" s="1312"/>
      <c r="D23" s="1312"/>
      <c r="E23" s="1312"/>
      <c r="F23" s="1312">
        <v>1</v>
      </c>
      <c r="G23" s="849"/>
      <c r="H23" s="849"/>
      <c r="I23" s="1312"/>
      <c r="J23" s="1312">
        <v>1</v>
      </c>
      <c r="K23" s="857"/>
      <c r="L23" s="562" t="str">
        <f>mergeValue(A23) &amp;"."&amp; mergeValue(B23)&amp;"."&amp; mergeValue(C23)&amp;"."&amp; mergeValue(D23)&amp;"."&amp; mergeValue(E23)&amp;"."&amp; mergeValue(F23)</f>
        <v>1.1.1.1.1.1</v>
      </c>
      <c r="M23" s="525" t="s">
        <v>9</v>
      </c>
      <c r="N23" s="550"/>
      <c r="O23" s="1315"/>
      <c r="P23" s="1316"/>
      <c r="Q23" s="1316"/>
      <c r="R23" s="1316"/>
      <c r="S23" s="1316"/>
      <c r="T23" s="1316"/>
      <c r="U23" s="1316"/>
      <c r="V23" s="1317"/>
      <c r="W23" s="1129" t="s">
        <v>720</v>
      </c>
      <c r="Y23" s="474" t="str">
        <f>strCheckUnique(Z23:Z26)</f>
        <v/>
      </c>
      <c r="AA23" s="474" t="str">
        <f>IF(O23="","",O23 &amp; ":_")</f>
        <v/>
      </c>
    </row>
    <row r="24" spans="1:33" ht="122.1" customHeight="1">
      <c r="A24" s="1312"/>
      <c r="B24" s="1312"/>
      <c r="C24" s="1312"/>
      <c r="D24" s="1312"/>
      <c r="E24" s="1312"/>
      <c r="F24" s="1312"/>
      <c r="G24" s="849">
        <v>1</v>
      </c>
      <c r="H24" s="849"/>
      <c r="I24" s="1312"/>
      <c r="J24" s="1312"/>
      <c r="K24" s="857">
        <v>1</v>
      </c>
      <c r="L24" s="562" t="str">
        <f>mergeValue(A24) &amp;"."&amp; mergeValue(B24)&amp;"."&amp; mergeValue(C24)&amp;"."&amp; mergeValue(D24)&amp;"."&amp; mergeValue(E24)&amp;"."&amp; mergeValue(F24)&amp;"."&amp; mergeValue(G24)</f>
        <v>1.1.1.1.1.1.1</v>
      </c>
      <c r="M24" s="1088"/>
      <c r="N24" s="555"/>
      <c r="O24" s="1103"/>
      <c r="P24" s="532"/>
      <c r="Q24" s="532"/>
      <c r="R24" s="1318"/>
      <c r="S24" s="1308" t="s">
        <v>83</v>
      </c>
      <c r="T24" s="1318"/>
      <c r="U24" s="1308" t="s">
        <v>84</v>
      </c>
      <c r="V24" s="547"/>
      <c r="W24" s="1282" t="s">
        <v>721</v>
      </c>
      <c r="X24" s="470" t="str">
        <f>strCheckDate(O25:V25)</f>
        <v/>
      </c>
      <c r="Y24" s="474"/>
      <c r="Z24" s="474" t="str">
        <f>IF(M24="","",M24 )</f>
        <v/>
      </c>
      <c r="AA24" s="474"/>
      <c r="AB24" s="474"/>
      <c r="AC24" s="474"/>
    </row>
    <row r="25" spans="1:33" ht="11.25" hidden="1">
      <c r="A25" s="1312"/>
      <c r="B25" s="1312"/>
      <c r="C25" s="1312"/>
      <c r="D25" s="1312"/>
      <c r="E25" s="1312"/>
      <c r="F25" s="1312"/>
      <c r="G25" s="849"/>
      <c r="H25" s="849"/>
      <c r="I25" s="1312"/>
      <c r="J25" s="1312"/>
      <c r="K25" s="857"/>
      <c r="L25" s="569"/>
      <c r="M25" s="615"/>
      <c r="N25" s="555"/>
      <c r="O25" s="553"/>
      <c r="P25" s="532"/>
      <c r="Q25" s="553" t="str">
        <f>R24 &amp; "-" &amp; T24</f>
        <v>-</v>
      </c>
      <c r="R25" s="1307"/>
      <c r="S25" s="1308"/>
      <c r="T25" s="1307"/>
      <c r="U25" s="1308"/>
      <c r="V25" s="547"/>
      <c r="W25" s="1283"/>
    </row>
    <row r="26" spans="1:33" s="445" customFormat="1" ht="15" customHeight="1">
      <c r="A26" s="1312"/>
      <c r="B26" s="1312"/>
      <c r="C26" s="1312"/>
      <c r="D26" s="1312"/>
      <c r="E26" s="1312"/>
      <c r="F26" s="1312"/>
      <c r="G26" s="851"/>
      <c r="H26" s="849"/>
      <c r="I26" s="1312"/>
      <c r="J26" s="1312"/>
      <c r="K26" s="856"/>
      <c r="L26" s="508"/>
      <c r="M26" s="527" t="s">
        <v>24</v>
      </c>
      <c r="N26" s="521"/>
      <c r="O26" s="515"/>
      <c r="P26" s="515"/>
      <c r="Q26" s="515"/>
      <c r="R26" s="542"/>
      <c r="S26" s="534"/>
      <c r="T26" s="533"/>
      <c r="U26" s="521"/>
      <c r="V26" s="530"/>
      <c r="W26" s="1284"/>
      <c r="X26" s="471"/>
      <c r="Y26" s="471"/>
      <c r="Z26" s="471"/>
      <c r="AA26" s="471"/>
      <c r="AB26" s="471"/>
      <c r="AC26" s="471"/>
      <c r="AD26" s="471"/>
      <c r="AE26" s="471"/>
      <c r="AF26" s="471"/>
      <c r="AG26" s="471"/>
    </row>
    <row r="27" spans="1:33" s="445" customFormat="1" ht="15" customHeight="1">
      <c r="A27" s="1312"/>
      <c r="B27" s="1312"/>
      <c r="C27" s="1312"/>
      <c r="D27" s="1312"/>
      <c r="E27" s="1312"/>
      <c r="F27" s="851"/>
      <c r="G27" s="851"/>
      <c r="H27" s="849"/>
      <c r="I27" s="1312"/>
      <c r="J27" s="851"/>
      <c r="K27" s="856"/>
      <c r="L27" s="508"/>
      <c r="M27" s="526" t="s">
        <v>10</v>
      </c>
      <c r="N27" s="520"/>
      <c r="O27" s="515"/>
      <c r="P27" s="515"/>
      <c r="Q27" s="515"/>
      <c r="R27" s="542"/>
      <c r="S27" s="534"/>
      <c r="T27" s="533"/>
      <c r="U27" s="520"/>
      <c r="V27" s="534"/>
      <c r="W27" s="530"/>
      <c r="X27" s="471"/>
      <c r="Y27" s="471"/>
      <c r="Z27" s="471"/>
      <c r="AA27" s="471"/>
      <c r="AB27" s="471"/>
      <c r="AC27" s="471"/>
      <c r="AD27" s="471"/>
      <c r="AE27" s="471"/>
      <c r="AF27" s="471"/>
      <c r="AG27" s="471"/>
    </row>
    <row r="28" spans="1:33" s="445" customFormat="1" ht="15" customHeight="1">
      <c r="A28" s="1312"/>
      <c r="B28" s="1312"/>
      <c r="C28" s="1312"/>
      <c r="D28" s="1312"/>
      <c r="E28" s="855"/>
      <c r="F28" s="851"/>
      <c r="G28" s="851"/>
      <c r="H28" s="851"/>
      <c r="I28" s="847"/>
      <c r="J28" s="844"/>
      <c r="K28" s="854"/>
      <c r="L28" s="508"/>
      <c r="M28" s="521" t="s">
        <v>11</v>
      </c>
      <c r="N28" s="519"/>
      <c r="O28" s="515"/>
      <c r="P28" s="515"/>
      <c r="Q28" s="515"/>
      <c r="R28" s="542"/>
      <c r="S28" s="534"/>
      <c r="T28" s="533"/>
      <c r="U28" s="519"/>
      <c r="V28" s="534"/>
      <c r="W28" s="530"/>
      <c r="X28" s="471"/>
      <c r="Y28" s="471"/>
      <c r="Z28" s="471"/>
      <c r="AA28" s="471"/>
      <c r="AB28" s="471"/>
      <c r="AC28" s="471"/>
      <c r="AD28" s="471"/>
      <c r="AE28" s="471"/>
      <c r="AF28" s="471"/>
      <c r="AG28" s="471"/>
    </row>
    <row r="29" spans="1:33" s="445" customFormat="1" ht="15" customHeight="1">
      <c r="A29" s="1312"/>
      <c r="B29" s="1312"/>
      <c r="C29" s="1312"/>
      <c r="D29" s="855"/>
      <c r="E29" s="855"/>
      <c r="F29" s="851"/>
      <c r="G29" s="851"/>
      <c r="H29" s="851"/>
      <c r="I29" s="847"/>
      <c r="J29" s="844"/>
      <c r="K29" s="854"/>
      <c r="L29" s="508"/>
      <c r="M29" s="520" t="s">
        <v>16</v>
      </c>
      <c r="N29" s="519"/>
      <c r="O29" s="515"/>
      <c r="P29" s="515"/>
      <c r="Q29" s="515"/>
      <c r="R29" s="542"/>
      <c r="S29" s="534"/>
      <c r="T29" s="533"/>
      <c r="U29" s="519"/>
      <c r="V29" s="534"/>
      <c r="W29" s="530"/>
      <c r="X29" s="471"/>
      <c r="Y29" s="471"/>
      <c r="Z29" s="471"/>
      <c r="AA29" s="471"/>
      <c r="AB29" s="471"/>
      <c r="AC29" s="471"/>
      <c r="AD29" s="471"/>
      <c r="AE29" s="471"/>
      <c r="AF29" s="471"/>
      <c r="AG29" s="471"/>
    </row>
    <row r="30" spans="1:33" s="445" customFormat="1" ht="15" customHeight="1">
      <c r="A30" s="1312"/>
      <c r="B30" s="1312"/>
      <c r="C30" s="855"/>
      <c r="D30" s="855"/>
      <c r="E30" s="855"/>
      <c r="F30" s="855"/>
      <c r="G30" s="860"/>
      <c r="H30" s="847"/>
      <c r="I30" s="858"/>
      <c r="J30" s="844"/>
      <c r="K30" s="859"/>
      <c r="L30" s="508"/>
      <c r="M30" s="519" t="s">
        <v>17</v>
      </c>
      <c r="N30" s="519"/>
      <c r="O30" s="515"/>
      <c r="P30" s="515"/>
      <c r="Q30" s="515"/>
      <c r="R30" s="542"/>
      <c r="S30" s="534"/>
      <c r="T30" s="533"/>
      <c r="U30" s="519"/>
      <c r="V30" s="534"/>
      <c r="W30" s="530"/>
      <c r="X30" s="471"/>
      <c r="Y30" s="471"/>
      <c r="Z30" s="471"/>
      <c r="AA30" s="471"/>
      <c r="AB30" s="471"/>
      <c r="AC30" s="471"/>
      <c r="AD30" s="471"/>
      <c r="AE30" s="471"/>
      <c r="AF30" s="471"/>
      <c r="AG30" s="471"/>
    </row>
    <row r="31" spans="1:33" s="445" customFormat="1" ht="15" customHeight="1">
      <c r="A31" s="1312"/>
      <c r="B31" s="855"/>
      <c r="C31" s="855"/>
      <c r="D31" s="855"/>
      <c r="E31" s="855"/>
      <c r="F31" s="855"/>
      <c r="G31" s="860"/>
      <c r="H31" s="847"/>
      <c r="I31" s="847"/>
      <c r="J31" s="844"/>
      <c r="K31" s="854"/>
      <c r="L31" s="508"/>
      <c r="M31" s="528" t="s">
        <v>18</v>
      </c>
      <c r="N31" s="519"/>
      <c r="O31" s="515"/>
      <c r="P31" s="515"/>
      <c r="Q31" s="515"/>
      <c r="R31" s="542"/>
      <c r="S31" s="534"/>
      <c r="T31" s="533"/>
      <c r="U31" s="519"/>
      <c r="V31" s="534"/>
      <c r="W31" s="530"/>
      <c r="X31" s="471"/>
      <c r="Y31" s="471"/>
      <c r="Z31" s="471"/>
      <c r="AA31" s="471"/>
      <c r="AB31" s="471"/>
      <c r="AC31" s="471"/>
      <c r="AD31" s="471"/>
      <c r="AE31" s="471"/>
      <c r="AF31" s="471"/>
      <c r="AG31" s="471"/>
    </row>
    <row r="32" spans="1:33" s="445" customFormat="1" ht="15" customHeight="1">
      <c r="A32" s="843"/>
      <c r="B32" s="843"/>
      <c r="C32" s="843"/>
      <c r="D32" s="843"/>
      <c r="E32" s="843"/>
      <c r="F32" s="843"/>
      <c r="G32" s="843"/>
      <c r="H32" s="843"/>
      <c r="I32" s="843"/>
      <c r="J32" s="843"/>
      <c r="K32" s="843"/>
      <c r="L32" s="508"/>
      <c r="M32" s="535" t="s">
        <v>308</v>
      </c>
      <c r="N32" s="519"/>
      <c r="O32" s="515"/>
      <c r="P32" s="515"/>
      <c r="Q32" s="515"/>
      <c r="R32" s="542"/>
      <c r="S32" s="534"/>
      <c r="T32" s="533"/>
      <c r="U32" s="519"/>
      <c r="V32" s="534"/>
      <c r="W32" s="530"/>
      <c r="X32" s="471"/>
      <c r="Y32" s="471"/>
      <c r="Z32" s="471"/>
      <c r="AA32" s="471"/>
      <c r="AB32" s="471"/>
      <c r="AC32" s="471"/>
      <c r="AD32" s="471"/>
      <c r="AE32" s="471"/>
      <c r="AF32" s="471"/>
      <c r="AG32" s="471"/>
    </row>
    <row r="33" spans="12:23" ht="3" customHeight="1">
      <c r="L33" s="455"/>
      <c r="M33" s="455"/>
      <c r="N33" s="455"/>
      <c r="O33" s="455"/>
      <c r="P33" s="455"/>
      <c r="Q33" s="455"/>
      <c r="R33" s="455"/>
      <c r="S33" s="455"/>
      <c r="T33" s="455"/>
      <c r="U33" s="455"/>
    </row>
    <row r="34" spans="12:23" ht="133.5" customHeight="1">
      <c r="L34" s="1">
        <v>1</v>
      </c>
      <c r="M34" s="1275" t="s">
        <v>722</v>
      </c>
      <c r="N34" s="1275"/>
      <c r="O34" s="1275"/>
      <c r="P34" s="1275"/>
      <c r="Q34" s="1275"/>
      <c r="R34" s="1275"/>
      <c r="S34" s="1275"/>
      <c r="T34" s="1275"/>
      <c r="U34" s="1275"/>
      <c r="V34" s="1275"/>
      <c r="W34" s="1275"/>
    </row>
  </sheetData>
  <sheetProtection password="FA9C" sheet="1" objects="1" scenarios="1" formatColumns="0" formatRows="0"/>
  <dataConsolidate leftLabels="1"/>
  <mergeCells count="37">
    <mergeCell ref="L5:T5"/>
    <mergeCell ref="O9:T9"/>
    <mergeCell ref="O10:T10"/>
    <mergeCell ref="W13:W16"/>
    <mergeCell ref="S16:T16"/>
    <mergeCell ref="V14:V16"/>
    <mergeCell ref="L13:V13"/>
    <mergeCell ref="L14:L16"/>
    <mergeCell ref="M14:M16"/>
    <mergeCell ref="U14:U16"/>
    <mergeCell ref="O14:T14"/>
    <mergeCell ref="O7:T7"/>
    <mergeCell ref="O8:T8"/>
    <mergeCell ref="O15:O16"/>
    <mergeCell ref="R15:T15"/>
    <mergeCell ref="O12:U12"/>
    <mergeCell ref="A18:A31"/>
    <mergeCell ref="O18:V18"/>
    <mergeCell ref="B19:B30"/>
    <mergeCell ref="O19:V19"/>
    <mergeCell ref="C20:C29"/>
    <mergeCell ref="O20:V20"/>
    <mergeCell ref="D21:D28"/>
    <mergeCell ref="O21:V21"/>
    <mergeCell ref="E22:E27"/>
    <mergeCell ref="I22:I27"/>
    <mergeCell ref="O22:V22"/>
    <mergeCell ref="F23:F26"/>
    <mergeCell ref="J23:J26"/>
    <mergeCell ref="O23:V23"/>
    <mergeCell ref="R24:R25"/>
    <mergeCell ref="S24:S25"/>
    <mergeCell ref="T24:T25"/>
    <mergeCell ref="U24:U25"/>
    <mergeCell ref="M34:W34"/>
    <mergeCell ref="W24:W26"/>
    <mergeCell ref="S17:T17"/>
  </mergeCells>
  <dataValidations count="11">
    <dataValidation allowBlank="1" prompt="Для выбора выполните двойной щелчок левой клавиши мыши по соответствующей ячейке." sqref="WVT983066:WWE983072 JH26:JS32 TD26:TO32 ACZ26:ADK32 AMV26:ANG32 AWR26:AXC32 BGN26:BGY32 BQJ26:BQU32 CAF26:CAQ32 CKB26:CKM32 CTX26:CUI32 DDT26:DEE32 DNP26:DOA32 DXL26:DXW32 EHH26:EHS32 ERD26:ERO32 FAZ26:FBK32 FKV26:FLG32 FUR26:FVC32 GEN26:GEY32 GOJ26:GOU32 GYF26:GYQ32 HIB26:HIM32 HRX26:HSI32 IBT26:ICE32 ILP26:IMA32 IVL26:IVW32 JFH26:JFS32 JPD26:JPO32 JYZ26:JZK32 KIV26:KJG32 KSR26:KTC32 LCN26:LCY32 LMJ26:LMU32 LWF26:LWQ32 MGB26:MGM32 MPX26:MQI32 MZT26:NAE32 NJP26:NKA32 NTL26:NTW32 ODH26:ODS32 OND26:ONO32 OWZ26:OXK32 PGV26:PHG32 PQR26:PRC32 QAN26:QAY32 QKJ26:QKU32 QUF26:QUQ32 REB26:REM32 RNX26:ROI32 RXT26:RYE32 SHP26:SIA32 SRL26:SRW32 TBH26:TBS32 TLD26:TLO32 TUZ26:TVK32 UEV26:UFG32 UOR26:UPC32 UYN26:UYY32 VIJ26:VIU32 VSF26:VSQ32 WCB26:WCM32 WLX26:WMI32 WVT26:WWE32 JH65562:JS65568 TD65562:TO65568 ACZ65562:ADK65568 AMV65562:ANG65568 AWR65562:AXC65568 BGN65562:BGY65568 BQJ65562:BQU65568 CAF65562:CAQ65568 CKB65562:CKM65568 CTX65562:CUI65568 DDT65562:DEE65568 DNP65562:DOA65568 DXL65562:DXW65568 EHH65562:EHS65568 ERD65562:ERO65568 FAZ65562:FBK65568 FKV65562:FLG65568 FUR65562:FVC65568 GEN65562:GEY65568 GOJ65562:GOU65568 GYF65562:GYQ65568 HIB65562:HIM65568 HRX65562:HSI65568 IBT65562:ICE65568 ILP65562:IMA65568 IVL65562:IVW65568 JFH65562:JFS65568 JPD65562:JPO65568 JYZ65562:JZK65568 KIV65562:KJG65568 KSR65562:KTC65568 LCN65562:LCY65568 LMJ65562:LMU65568 LWF65562:LWQ65568 MGB65562:MGM65568 MPX65562:MQI65568 MZT65562:NAE65568 NJP65562:NKA65568 NTL65562:NTW65568 ODH65562:ODS65568 OND65562:ONO65568 OWZ65562:OXK65568 PGV65562:PHG65568 PQR65562:PRC65568 QAN65562:QAY65568 QKJ65562:QKU65568 QUF65562:QUQ65568 REB65562:REM65568 RNX65562:ROI65568 RXT65562:RYE65568 SHP65562:SIA65568 SRL65562:SRW65568 TBH65562:TBS65568 TLD65562:TLO65568 TUZ65562:TVK65568 UEV65562:UFG65568 UOR65562:UPC65568 UYN65562:UYY65568 VIJ65562:VIU65568 VSF65562:VSQ65568 WCB65562:WCM65568 WLX65562:WMI65568 WVT65562:WWE65568 JH131098:JS131104 TD131098:TO131104 ACZ131098:ADK131104 AMV131098:ANG131104 AWR131098:AXC131104 BGN131098:BGY131104 BQJ131098:BQU131104 CAF131098:CAQ131104 CKB131098:CKM131104 CTX131098:CUI131104 DDT131098:DEE131104 DNP131098:DOA131104 DXL131098:DXW131104 EHH131098:EHS131104 ERD131098:ERO131104 FAZ131098:FBK131104 FKV131098:FLG131104 FUR131098:FVC131104 GEN131098:GEY131104 GOJ131098:GOU131104 GYF131098:GYQ131104 HIB131098:HIM131104 HRX131098:HSI131104 IBT131098:ICE131104 ILP131098:IMA131104 IVL131098:IVW131104 JFH131098:JFS131104 JPD131098:JPO131104 JYZ131098:JZK131104 KIV131098:KJG131104 KSR131098:KTC131104 LCN131098:LCY131104 LMJ131098:LMU131104 LWF131098:LWQ131104 MGB131098:MGM131104 MPX131098:MQI131104 MZT131098:NAE131104 NJP131098:NKA131104 NTL131098:NTW131104 ODH131098:ODS131104 OND131098:ONO131104 OWZ131098:OXK131104 PGV131098:PHG131104 PQR131098:PRC131104 QAN131098:QAY131104 QKJ131098:QKU131104 QUF131098:QUQ131104 REB131098:REM131104 RNX131098:ROI131104 RXT131098:RYE131104 SHP131098:SIA131104 SRL131098:SRW131104 TBH131098:TBS131104 TLD131098:TLO131104 TUZ131098:TVK131104 UEV131098:UFG131104 UOR131098:UPC131104 UYN131098:UYY131104 VIJ131098:VIU131104 VSF131098:VSQ131104 WCB131098:WCM131104 WLX131098:WMI131104 WVT131098:WWE131104 JH196634:JS196640 TD196634:TO196640 ACZ196634:ADK196640 AMV196634:ANG196640 AWR196634:AXC196640 BGN196634:BGY196640 BQJ196634:BQU196640 CAF196634:CAQ196640 CKB196634:CKM196640 CTX196634:CUI196640 DDT196634:DEE196640 DNP196634:DOA196640 DXL196634:DXW196640 EHH196634:EHS196640 ERD196634:ERO196640 FAZ196634:FBK196640 FKV196634:FLG196640 FUR196634:FVC196640 GEN196634:GEY196640 GOJ196634:GOU196640 GYF196634:GYQ196640 HIB196634:HIM196640 HRX196634:HSI196640 IBT196634:ICE196640 ILP196634:IMA196640 IVL196634:IVW196640 JFH196634:JFS196640 JPD196634:JPO196640 JYZ196634:JZK196640 KIV196634:KJG196640 KSR196634:KTC196640 LCN196634:LCY196640 LMJ196634:LMU196640 LWF196634:LWQ196640 MGB196634:MGM196640 MPX196634:MQI196640 MZT196634:NAE196640 NJP196634:NKA196640 NTL196634:NTW196640 ODH196634:ODS196640 OND196634:ONO196640 OWZ196634:OXK196640 PGV196634:PHG196640 PQR196634:PRC196640 QAN196634:QAY196640 QKJ196634:QKU196640 QUF196634:QUQ196640 REB196634:REM196640 RNX196634:ROI196640 RXT196634:RYE196640 SHP196634:SIA196640 SRL196634:SRW196640 TBH196634:TBS196640 TLD196634:TLO196640 TUZ196634:TVK196640 UEV196634:UFG196640 UOR196634:UPC196640 UYN196634:UYY196640 VIJ196634:VIU196640 VSF196634:VSQ196640 WCB196634:WCM196640 WLX196634:WMI196640 WVT196634:WWE196640 JH262170:JS262176 TD262170:TO262176 ACZ262170:ADK262176 AMV262170:ANG262176 AWR262170:AXC262176 BGN262170:BGY262176 BQJ262170:BQU262176 CAF262170:CAQ262176 CKB262170:CKM262176 CTX262170:CUI262176 DDT262170:DEE262176 DNP262170:DOA262176 DXL262170:DXW262176 EHH262170:EHS262176 ERD262170:ERO262176 FAZ262170:FBK262176 FKV262170:FLG262176 FUR262170:FVC262176 GEN262170:GEY262176 GOJ262170:GOU262176 GYF262170:GYQ262176 HIB262170:HIM262176 HRX262170:HSI262176 IBT262170:ICE262176 ILP262170:IMA262176 IVL262170:IVW262176 JFH262170:JFS262176 JPD262170:JPO262176 JYZ262170:JZK262176 KIV262170:KJG262176 KSR262170:KTC262176 LCN262170:LCY262176 LMJ262170:LMU262176 LWF262170:LWQ262176 MGB262170:MGM262176 MPX262170:MQI262176 MZT262170:NAE262176 NJP262170:NKA262176 NTL262170:NTW262176 ODH262170:ODS262176 OND262170:ONO262176 OWZ262170:OXK262176 PGV262170:PHG262176 PQR262170:PRC262176 QAN262170:QAY262176 QKJ262170:QKU262176 QUF262170:QUQ262176 REB262170:REM262176 RNX262170:ROI262176 RXT262170:RYE262176 SHP262170:SIA262176 SRL262170:SRW262176 TBH262170:TBS262176 TLD262170:TLO262176 TUZ262170:TVK262176 UEV262170:UFG262176 UOR262170:UPC262176 UYN262170:UYY262176 VIJ262170:VIU262176 VSF262170:VSQ262176 WCB262170:WCM262176 WLX262170:WMI262176 WVT262170:WWE262176 JH327706:JS327712 TD327706:TO327712 ACZ327706:ADK327712 AMV327706:ANG327712 AWR327706:AXC327712 BGN327706:BGY327712 BQJ327706:BQU327712 CAF327706:CAQ327712 CKB327706:CKM327712 CTX327706:CUI327712 DDT327706:DEE327712 DNP327706:DOA327712 DXL327706:DXW327712 EHH327706:EHS327712 ERD327706:ERO327712 FAZ327706:FBK327712 FKV327706:FLG327712 FUR327706:FVC327712 GEN327706:GEY327712 GOJ327706:GOU327712 GYF327706:GYQ327712 HIB327706:HIM327712 HRX327706:HSI327712 IBT327706:ICE327712 ILP327706:IMA327712 IVL327706:IVW327712 JFH327706:JFS327712 JPD327706:JPO327712 JYZ327706:JZK327712 KIV327706:KJG327712 KSR327706:KTC327712 LCN327706:LCY327712 LMJ327706:LMU327712 LWF327706:LWQ327712 MGB327706:MGM327712 MPX327706:MQI327712 MZT327706:NAE327712 NJP327706:NKA327712 NTL327706:NTW327712 ODH327706:ODS327712 OND327706:ONO327712 OWZ327706:OXK327712 PGV327706:PHG327712 PQR327706:PRC327712 QAN327706:QAY327712 QKJ327706:QKU327712 QUF327706:QUQ327712 REB327706:REM327712 RNX327706:ROI327712 RXT327706:RYE327712 SHP327706:SIA327712 SRL327706:SRW327712 TBH327706:TBS327712 TLD327706:TLO327712 TUZ327706:TVK327712 UEV327706:UFG327712 UOR327706:UPC327712 UYN327706:UYY327712 VIJ327706:VIU327712 VSF327706:VSQ327712 WCB327706:WCM327712 WLX327706:WMI327712 WVT327706:WWE327712 JH393242:JS393248 TD393242:TO393248 ACZ393242:ADK393248 AMV393242:ANG393248 AWR393242:AXC393248 BGN393242:BGY393248 BQJ393242:BQU393248 CAF393242:CAQ393248 CKB393242:CKM393248 CTX393242:CUI393248 DDT393242:DEE393248 DNP393242:DOA393248 DXL393242:DXW393248 EHH393242:EHS393248 ERD393242:ERO393248 FAZ393242:FBK393248 FKV393242:FLG393248 FUR393242:FVC393248 GEN393242:GEY393248 GOJ393242:GOU393248 GYF393242:GYQ393248 HIB393242:HIM393248 HRX393242:HSI393248 IBT393242:ICE393248 ILP393242:IMA393248 IVL393242:IVW393248 JFH393242:JFS393248 JPD393242:JPO393248 JYZ393242:JZK393248 KIV393242:KJG393248 KSR393242:KTC393248 LCN393242:LCY393248 LMJ393242:LMU393248 LWF393242:LWQ393248 MGB393242:MGM393248 MPX393242:MQI393248 MZT393242:NAE393248 NJP393242:NKA393248 NTL393242:NTW393248 ODH393242:ODS393248 OND393242:ONO393248 OWZ393242:OXK393248 PGV393242:PHG393248 PQR393242:PRC393248 QAN393242:QAY393248 QKJ393242:QKU393248 QUF393242:QUQ393248 REB393242:REM393248 RNX393242:ROI393248 RXT393242:RYE393248 SHP393242:SIA393248 SRL393242:SRW393248 TBH393242:TBS393248 TLD393242:TLO393248 TUZ393242:TVK393248 UEV393242:UFG393248 UOR393242:UPC393248 UYN393242:UYY393248 VIJ393242:VIU393248 VSF393242:VSQ393248 WCB393242:WCM393248 WLX393242:WMI393248 WVT393242:WWE393248 JH458778:JS458784 TD458778:TO458784 ACZ458778:ADK458784 AMV458778:ANG458784 AWR458778:AXC458784 BGN458778:BGY458784 BQJ458778:BQU458784 CAF458778:CAQ458784 CKB458778:CKM458784 CTX458778:CUI458784 DDT458778:DEE458784 DNP458778:DOA458784 DXL458778:DXW458784 EHH458778:EHS458784 ERD458778:ERO458784 FAZ458778:FBK458784 FKV458778:FLG458784 FUR458778:FVC458784 GEN458778:GEY458784 GOJ458778:GOU458784 GYF458778:GYQ458784 HIB458778:HIM458784 HRX458778:HSI458784 IBT458778:ICE458784 ILP458778:IMA458784 IVL458778:IVW458784 JFH458778:JFS458784 JPD458778:JPO458784 JYZ458778:JZK458784 KIV458778:KJG458784 KSR458778:KTC458784 LCN458778:LCY458784 LMJ458778:LMU458784 LWF458778:LWQ458784 MGB458778:MGM458784 MPX458778:MQI458784 MZT458778:NAE458784 NJP458778:NKA458784 NTL458778:NTW458784 ODH458778:ODS458784 OND458778:ONO458784 OWZ458778:OXK458784 PGV458778:PHG458784 PQR458778:PRC458784 QAN458778:QAY458784 QKJ458778:QKU458784 QUF458778:QUQ458784 REB458778:REM458784 RNX458778:ROI458784 RXT458778:RYE458784 SHP458778:SIA458784 SRL458778:SRW458784 TBH458778:TBS458784 TLD458778:TLO458784 TUZ458778:TVK458784 UEV458778:UFG458784 UOR458778:UPC458784 UYN458778:UYY458784 VIJ458778:VIU458784 VSF458778:VSQ458784 WCB458778:WCM458784 WLX458778:WMI458784 WVT458778:WWE458784 JH524314:JS524320 TD524314:TO524320 ACZ524314:ADK524320 AMV524314:ANG524320 AWR524314:AXC524320 BGN524314:BGY524320 BQJ524314:BQU524320 CAF524314:CAQ524320 CKB524314:CKM524320 CTX524314:CUI524320 DDT524314:DEE524320 DNP524314:DOA524320 DXL524314:DXW524320 EHH524314:EHS524320 ERD524314:ERO524320 FAZ524314:FBK524320 FKV524314:FLG524320 FUR524314:FVC524320 GEN524314:GEY524320 GOJ524314:GOU524320 GYF524314:GYQ524320 HIB524314:HIM524320 HRX524314:HSI524320 IBT524314:ICE524320 ILP524314:IMA524320 IVL524314:IVW524320 JFH524314:JFS524320 JPD524314:JPO524320 JYZ524314:JZK524320 KIV524314:KJG524320 KSR524314:KTC524320 LCN524314:LCY524320 LMJ524314:LMU524320 LWF524314:LWQ524320 MGB524314:MGM524320 MPX524314:MQI524320 MZT524314:NAE524320 NJP524314:NKA524320 NTL524314:NTW524320 ODH524314:ODS524320 OND524314:ONO524320 OWZ524314:OXK524320 PGV524314:PHG524320 PQR524314:PRC524320 QAN524314:QAY524320 QKJ524314:QKU524320 QUF524314:QUQ524320 REB524314:REM524320 RNX524314:ROI524320 RXT524314:RYE524320 SHP524314:SIA524320 SRL524314:SRW524320 TBH524314:TBS524320 TLD524314:TLO524320 TUZ524314:TVK524320 UEV524314:UFG524320 UOR524314:UPC524320 UYN524314:UYY524320 VIJ524314:VIU524320 VSF524314:VSQ524320 WCB524314:WCM524320 WLX524314:WMI524320 WVT524314:WWE524320 JH589850:JS589856 TD589850:TO589856 ACZ589850:ADK589856 AMV589850:ANG589856 AWR589850:AXC589856 BGN589850:BGY589856 BQJ589850:BQU589856 CAF589850:CAQ589856 CKB589850:CKM589856 CTX589850:CUI589856 DDT589850:DEE589856 DNP589850:DOA589856 DXL589850:DXW589856 EHH589850:EHS589856 ERD589850:ERO589856 FAZ589850:FBK589856 FKV589850:FLG589856 FUR589850:FVC589856 GEN589850:GEY589856 GOJ589850:GOU589856 GYF589850:GYQ589856 HIB589850:HIM589856 HRX589850:HSI589856 IBT589850:ICE589856 ILP589850:IMA589856 IVL589850:IVW589856 JFH589850:JFS589856 JPD589850:JPO589856 JYZ589850:JZK589856 KIV589850:KJG589856 KSR589850:KTC589856 LCN589850:LCY589856 LMJ589850:LMU589856 LWF589850:LWQ589856 MGB589850:MGM589856 MPX589850:MQI589856 MZT589850:NAE589856 NJP589850:NKA589856 NTL589850:NTW589856 ODH589850:ODS589856 OND589850:ONO589856 OWZ589850:OXK589856 PGV589850:PHG589856 PQR589850:PRC589856 QAN589850:QAY589856 QKJ589850:QKU589856 QUF589850:QUQ589856 REB589850:REM589856 RNX589850:ROI589856 RXT589850:RYE589856 SHP589850:SIA589856 SRL589850:SRW589856 TBH589850:TBS589856 TLD589850:TLO589856 TUZ589850:TVK589856 UEV589850:UFG589856 UOR589850:UPC589856 UYN589850:UYY589856 VIJ589850:VIU589856 VSF589850:VSQ589856 WCB589850:WCM589856 WLX589850:WMI589856 WVT589850:WWE589856 JH655386:JS655392 TD655386:TO655392 ACZ655386:ADK655392 AMV655386:ANG655392 AWR655386:AXC655392 BGN655386:BGY655392 BQJ655386:BQU655392 CAF655386:CAQ655392 CKB655386:CKM655392 CTX655386:CUI655392 DDT655386:DEE655392 DNP655386:DOA655392 DXL655386:DXW655392 EHH655386:EHS655392 ERD655386:ERO655392 FAZ655386:FBK655392 FKV655386:FLG655392 FUR655386:FVC655392 GEN655386:GEY655392 GOJ655386:GOU655392 GYF655386:GYQ655392 HIB655386:HIM655392 HRX655386:HSI655392 IBT655386:ICE655392 ILP655386:IMA655392 IVL655386:IVW655392 JFH655386:JFS655392 JPD655386:JPO655392 JYZ655386:JZK655392 KIV655386:KJG655392 KSR655386:KTC655392 LCN655386:LCY655392 LMJ655386:LMU655392 LWF655386:LWQ655392 MGB655386:MGM655392 MPX655386:MQI655392 MZT655386:NAE655392 NJP655386:NKA655392 NTL655386:NTW655392 ODH655386:ODS655392 OND655386:ONO655392 OWZ655386:OXK655392 PGV655386:PHG655392 PQR655386:PRC655392 QAN655386:QAY655392 QKJ655386:QKU655392 QUF655386:QUQ655392 REB655386:REM655392 RNX655386:ROI655392 RXT655386:RYE655392 SHP655386:SIA655392 SRL655386:SRW655392 TBH655386:TBS655392 TLD655386:TLO655392 TUZ655386:TVK655392 UEV655386:UFG655392 UOR655386:UPC655392 UYN655386:UYY655392 VIJ655386:VIU655392 VSF655386:VSQ655392 WCB655386:WCM655392 WLX655386:WMI655392 WVT655386:WWE655392 JH720922:JS720928 TD720922:TO720928 ACZ720922:ADK720928 AMV720922:ANG720928 AWR720922:AXC720928 BGN720922:BGY720928 BQJ720922:BQU720928 CAF720922:CAQ720928 CKB720922:CKM720928 CTX720922:CUI720928 DDT720922:DEE720928 DNP720922:DOA720928 DXL720922:DXW720928 EHH720922:EHS720928 ERD720922:ERO720928 FAZ720922:FBK720928 FKV720922:FLG720928 FUR720922:FVC720928 GEN720922:GEY720928 GOJ720922:GOU720928 GYF720922:GYQ720928 HIB720922:HIM720928 HRX720922:HSI720928 IBT720922:ICE720928 ILP720922:IMA720928 IVL720922:IVW720928 JFH720922:JFS720928 JPD720922:JPO720928 JYZ720922:JZK720928 KIV720922:KJG720928 KSR720922:KTC720928 LCN720922:LCY720928 LMJ720922:LMU720928 LWF720922:LWQ720928 MGB720922:MGM720928 MPX720922:MQI720928 MZT720922:NAE720928 NJP720922:NKA720928 NTL720922:NTW720928 ODH720922:ODS720928 OND720922:ONO720928 OWZ720922:OXK720928 PGV720922:PHG720928 PQR720922:PRC720928 QAN720922:QAY720928 QKJ720922:QKU720928 QUF720922:QUQ720928 REB720922:REM720928 RNX720922:ROI720928 RXT720922:RYE720928 SHP720922:SIA720928 SRL720922:SRW720928 TBH720922:TBS720928 TLD720922:TLO720928 TUZ720922:TVK720928 UEV720922:UFG720928 UOR720922:UPC720928 UYN720922:UYY720928 VIJ720922:VIU720928 VSF720922:VSQ720928 WCB720922:WCM720928 WLX720922:WMI720928 WVT720922:WWE720928 JH786458:JS786464 TD786458:TO786464 ACZ786458:ADK786464 AMV786458:ANG786464 AWR786458:AXC786464 BGN786458:BGY786464 BQJ786458:BQU786464 CAF786458:CAQ786464 CKB786458:CKM786464 CTX786458:CUI786464 DDT786458:DEE786464 DNP786458:DOA786464 DXL786458:DXW786464 EHH786458:EHS786464 ERD786458:ERO786464 FAZ786458:FBK786464 FKV786458:FLG786464 FUR786458:FVC786464 GEN786458:GEY786464 GOJ786458:GOU786464 GYF786458:GYQ786464 HIB786458:HIM786464 HRX786458:HSI786464 IBT786458:ICE786464 ILP786458:IMA786464 IVL786458:IVW786464 JFH786458:JFS786464 JPD786458:JPO786464 JYZ786458:JZK786464 KIV786458:KJG786464 KSR786458:KTC786464 LCN786458:LCY786464 LMJ786458:LMU786464 LWF786458:LWQ786464 MGB786458:MGM786464 MPX786458:MQI786464 MZT786458:NAE786464 NJP786458:NKA786464 NTL786458:NTW786464 ODH786458:ODS786464 OND786458:ONO786464 OWZ786458:OXK786464 PGV786458:PHG786464 PQR786458:PRC786464 QAN786458:QAY786464 QKJ786458:QKU786464 QUF786458:QUQ786464 REB786458:REM786464 RNX786458:ROI786464 RXT786458:RYE786464 SHP786458:SIA786464 SRL786458:SRW786464 TBH786458:TBS786464 TLD786458:TLO786464 TUZ786458:TVK786464 UEV786458:UFG786464 UOR786458:UPC786464 UYN786458:UYY786464 VIJ786458:VIU786464 VSF786458:VSQ786464 WCB786458:WCM786464 WLX786458:WMI786464 WVT786458:WWE786464 JH851994:JS852000 TD851994:TO852000 ACZ851994:ADK852000 AMV851994:ANG852000 AWR851994:AXC852000 BGN851994:BGY852000 BQJ851994:BQU852000 CAF851994:CAQ852000 CKB851994:CKM852000 CTX851994:CUI852000 DDT851994:DEE852000 DNP851994:DOA852000 DXL851994:DXW852000 EHH851994:EHS852000 ERD851994:ERO852000 FAZ851994:FBK852000 FKV851994:FLG852000 FUR851994:FVC852000 GEN851994:GEY852000 GOJ851994:GOU852000 GYF851994:GYQ852000 HIB851994:HIM852000 HRX851994:HSI852000 IBT851994:ICE852000 ILP851994:IMA852000 IVL851994:IVW852000 JFH851994:JFS852000 JPD851994:JPO852000 JYZ851994:JZK852000 KIV851994:KJG852000 KSR851994:KTC852000 LCN851994:LCY852000 LMJ851994:LMU852000 LWF851994:LWQ852000 MGB851994:MGM852000 MPX851994:MQI852000 MZT851994:NAE852000 NJP851994:NKA852000 NTL851994:NTW852000 ODH851994:ODS852000 OND851994:ONO852000 OWZ851994:OXK852000 PGV851994:PHG852000 PQR851994:PRC852000 QAN851994:QAY852000 QKJ851994:QKU852000 QUF851994:QUQ852000 REB851994:REM852000 RNX851994:ROI852000 RXT851994:RYE852000 SHP851994:SIA852000 SRL851994:SRW852000 TBH851994:TBS852000 TLD851994:TLO852000 TUZ851994:TVK852000 UEV851994:UFG852000 UOR851994:UPC852000 UYN851994:UYY852000 VIJ851994:VIU852000 VSF851994:VSQ852000 WCB851994:WCM852000 WLX851994:WMI852000 WVT851994:WWE852000 JH917530:JS917536 TD917530:TO917536 ACZ917530:ADK917536 AMV917530:ANG917536 AWR917530:AXC917536 BGN917530:BGY917536 BQJ917530:BQU917536 CAF917530:CAQ917536 CKB917530:CKM917536 CTX917530:CUI917536 DDT917530:DEE917536 DNP917530:DOA917536 DXL917530:DXW917536 EHH917530:EHS917536 ERD917530:ERO917536 FAZ917530:FBK917536 FKV917530:FLG917536 FUR917530:FVC917536 GEN917530:GEY917536 GOJ917530:GOU917536 GYF917530:GYQ917536 HIB917530:HIM917536 HRX917530:HSI917536 IBT917530:ICE917536 ILP917530:IMA917536 IVL917530:IVW917536 JFH917530:JFS917536 JPD917530:JPO917536 JYZ917530:JZK917536 KIV917530:KJG917536 KSR917530:KTC917536 LCN917530:LCY917536 LMJ917530:LMU917536 LWF917530:LWQ917536 MGB917530:MGM917536 MPX917530:MQI917536 MZT917530:NAE917536 NJP917530:NKA917536 NTL917530:NTW917536 ODH917530:ODS917536 OND917530:ONO917536 OWZ917530:OXK917536 PGV917530:PHG917536 PQR917530:PRC917536 QAN917530:QAY917536 QKJ917530:QKU917536 QUF917530:QUQ917536 REB917530:REM917536 RNX917530:ROI917536 RXT917530:RYE917536 SHP917530:SIA917536 SRL917530:SRW917536 TBH917530:TBS917536 TLD917530:TLO917536 TUZ917530:TVK917536 UEV917530:UFG917536 UOR917530:UPC917536 UYN917530:UYY917536 VIJ917530:VIU917536 VSF917530:VSQ917536 WCB917530:WCM917536 WLX917530:WMI917536 WVT917530:WWE917536 JH983066:JS983072 TD983066:TO983072 ACZ983066:ADK983072 AMV983066:ANG983072 AWR983066:AXC983072 BGN983066:BGY983072 BQJ983066:BQU983072 CAF983066:CAQ983072 CKB983066:CKM983072 CTX983066:CUI983072 DDT983066:DEE983072 DNP983066:DOA983072 DXL983066:DXW983072 EHH983066:EHS983072 ERD983066:ERO983072 FAZ983066:FBK983072 FKV983066:FLG983072 FUR983066:FVC983072 GEN983066:GEY983072 GOJ983066:GOU983072 GYF983066:GYQ983072 HIB983066:HIM983072 HRX983066:HSI983072 IBT983066:ICE983072 ILP983066:IMA983072 IVL983066:IVW983072 JFH983066:JFS983072 JPD983066:JPO983072 JYZ983066:JZK983072 KIV983066:KJG983072 KSR983066:KTC983072 LCN983066:LCY983072 LMJ983066:LMU983072 LWF983066:LWQ983072 MGB983066:MGM983072 MPX983066:MQI983072 MZT983066:NAE983072 NJP983066:NKA983072 NTL983066:NTW983072 ODH983066:ODS983072 OND983066:ONO983072 OWZ983066:OXK983072 PGV983066:PHG983072 PQR983066:PRC983072 QAN983066:QAY983072 QKJ983066:QKU983072 QUF983066:QUQ983072 REB983066:REM983072 RNX983066:ROI983072 RXT983066:RYE983072 SHP983066:SIA983072 SRL983066:SRW983072 TBH983066:TBS983072 TLD983066:TLO983072 TUZ983066:TVK983072 UEV983066:UFG983072 UOR983066:UPC983072 UYN983066:UYY983072 VIJ983066:VIU983072 VSF983066:VSQ983072 WCB983066:WCM983072 WLX983066:WMI983072 W27:W32 L65562:W65568 L131098:W131104 L196634:W196640 L262170:W262176 L327706:W327712 L393242:W393248 L458778:W458784 L524314:W524320 L589850:W589856 L655386:W655392 L720922:W720928 L786458:W786464 L851994:W852000 L917530:W917536 L983066:W983072 L26:V32"/>
    <dataValidation type="list" allowBlank="1" showInputMessage="1" showErrorMessage="1" errorTitle="Ошибка" error="Выберите значение из списка" sqref="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58 JK65558 TG65558 ADC65558 AMY65558 AWU65558 BGQ65558 BQM65558 CAI65558 CKE65558 CUA65558 DDW65558 DNS65558 DXO65558 EHK65558 ERG65558 FBC65558 FKY65558 FUU65558 GEQ65558 GOM65558 GYI65558 HIE65558 HSA65558 IBW65558 ILS65558 IVO65558 JFK65558 JPG65558 JZC65558 KIY65558 KSU65558 LCQ65558 LMM65558 LWI65558 MGE65558 MQA65558 MZW65558 NJS65558 NTO65558 ODK65558 ONG65558 OXC65558 PGY65558 PQU65558 QAQ65558 QKM65558 QUI65558 REE65558 ROA65558 RXW65558 SHS65558 SRO65558 TBK65558 TLG65558 TVC65558 UEY65558 UOU65558 UYQ65558 VIM65558 VSI65558 WCE65558 WMA65558 WVW65558 O131094 JK131094 TG131094 ADC131094 AMY131094 AWU131094 BGQ131094 BQM131094 CAI131094 CKE131094 CUA131094 DDW131094 DNS131094 DXO131094 EHK131094 ERG131094 FBC131094 FKY131094 FUU131094 GEQ131094 GOM131094 GYI131094 HIE131094 HSA131094 IBW131094 ILS131094 IVO131094 JFK131094 JPG131094 JZC131094 KIY131094 KSU131094 LCQ131094 LMM131094 LWI131094 MGE131094 MQA131094 MZW131094 NJS131094 NTO131094 ODK131094 ONG131094 OXC131094 PGY131094 PQU131094 QAQ131094 QKM131094 QUI131094 REE131094 ROA131094 RXW131094 SHS131094 SRO131094 TBK131094 TLG131094 TVC131094 UEY131094 UOU131094 UYQ131094 VIM131094 VSI131094 WCE131094 WMA131094 WVW131094 O196630 JK196630 TG196630 ADC196630 AMY196630 AWU196630 BGQ196630 BQM196630 CAI196630 CKE196630 CUA196630 DDW196630 DNS196630 DXO196630 EHK196630 ERG196630 FBC196630 FKY196630 FUU196630 GEQ196630 GOM196630 GYI196630 HIE196630 HSA196630 IBW196630 ILS196630 IVO196630 JFK196630 JPG196630 JZC196630 KIY196630 KSU196630 LCQ196630 LMM196630 LWI196630 MGE196630 MQA196630 MZW196630 NJS196630 NTO196630 ODK196630 ONG196630 OXC196630 PGY196630 PQU196630 QAQ196630 QKM196630 QUI196630 REE196630 ROA196630 RXW196630 SHS196630 SRO196630 TBK196630 TLG196630 TVC196630 UEY196630 UOU196630 UYQ196630 VIM196630 VSI196630 WCE196630 WMA196630 WVW196630 O262166 JK262166 TG262166 ADC262166 AMY262166 AWU262166 BGQ262166 BQM262166 CAI262166 CKE262166 CUA262166 DDW262166 DNS262166 DXO262166 EHK262166 ERG262166 FBC262166 FKY262166 FUU262166 GEQ262166 GOM262166 GYI262166 HIE262166 HSA262166 IBW262166 ILS262166 IVO262166 JFK262166 JPG262166 JZC262166 KIY262166 KSU262166 LCQ262166 LMM262166 LWI262166 MGE262166 MQA262166 MZW262166 NJS262166 NTO262166 ODK262166 ONG262166 OXC262166 PGY262166 PQU262166 QAQ262166 QKM262166 QUI262166 REE262166 ROA262166 RXW262166 SHS262166 SRO262166 TBK262166 TLG262166 TVC262166 UEY262166 UOU262166 UYQ262166 VIM262166 VSI262166 WCE262166 WMA262166 WVW262166 O327702 JK327702 TG327702 ADC327702 AMY327702 AWU327702 BGQ327702 BQM327702 CAI327702 CKE327702 CUA327702 DDW327702 DNS327702 DXO327702 EHK327702 ERG327702 FBC327702 FKY327702 FUU327702 GEQ327702 GOM327702 GYI327702 HIE327702 HSA327702 IBW327702 ILS327702 IVO327702 JFK327702 JPG327702 JZC327702 KIY327702 KSU327702 LCQ327702 LMM327702 LWI327702 MGE327702 MQA327702 MZW327702 NJS327702 NTO327702 ODK327702 ONG327702 OXC327702 PGY327702 PQU327702 QAQ327702 QKM327702 QUI327702 REE327702 ROA327702 RXW327702 SHS327702 SRO327702 TBK327702 TLG327702 TVC327702 UEY327702 UOU327702 UYQ327702 VIM327702 VSI327702 WCE327702 WMA327702 WVW327702 O393238 JK393238 TG393238 ADC393238 AMY393238 AWU393238 BGQ393238 BQM393238 CAI393238 CKE393238 CUA393238 DDW393238 DNS393238 DXO393238 EHK393238 ERG393238 FBC393238 FKY393238 FUU393238 GEQ393238 GOM393238 GYI393238 HIE393238 HSA393238 IBW393238 ILS393238 IVO393238 JFK393238 JPG393238 JZC393238 KIY393238 KSU393238 LCQ393238 LMM393238 LWI393238 MGE393238 MQA393238 MZW393238 NJS393238 NTO393238 ODK393238 ONG393238 OXC393238 PGY393238 PQU393238 QAQ393238 QKM393238 QUI393238 REE393238 ROA393238 RXW393238 SHS393238 SRO393238 TBK393238 TLG393238 TVC393238 UEY393238 UOU393238 UYQ393238 VIM393238 VSI393238 WCE393238 WMA393238 WVW393238 O458774 JK458774 TG458774 ADC458774 AMY458774 AWU458774 BGQ458774 BQM458774 CAI458774 CKE458774 CUA458774 DDW458774 DNS458774 DXO458774 EHK458774 ERG458774 FBC458774 FKY458774 FUU458774 GEQ458774 GOM458774 GYI458774 HIE458774 HSA458774 IBW458774 ILS458774 IVO458774 JFK458774 JPG458774 JZC458774 KIY458774 KSU458774 LCQ458774 LMM458774 LWI458774 MGE458774 MQA458774 MZW458774 NJS458774 NTO458774 ODK458774 ONG458774 OXC458774 PGY458774 PQU458774 QAQ458774 QKM458774 QUI458774 REE458774 ROA458774 RXW458774 SHS458774 SRO458774 TBK458774 TLG458774 TVC458774 UEY458774 UOU458774 UYQ458774 VIM458774 VSI458774 WCE458774 WMA458774 WVW458774 O524310 JK524310 TG524310 ADC524310 AMY524310 AWU524310 BGQ524310 BQM524310 CAI524310 CKE524310 CUA524310 DDW524310 DNS524310 DXO524310 EHK524310 ERG524310 FBC524310 FKY524310 FUU524310 GEQ524310 GOM524310 GYI524310 HIE524310 HSA524310 IBW524310 ILS524310 IVO524310 JFK524310 JPG524310 JZC524310 KIY524310 KSU524310 LCQ524310 LMM524310 LWI524310 MGE524310 MQA524310 MZW524310 NJS524310 NTO524310 ODK524310 ONG524310 OXC524310 PGY524310 PQU524310 QAQ524310 QKM524310 QUI524310 REE524310 ROA524310 RXW524310 SHS524310 SRO524310 TBK524310 TLG524310 TVC524310 UEY524310 UOU524310 UYQ524310 VIM524310 VSI524310 WCE524310 WMA524310 WVW524310 O589846 JK589846 TG589846 ADC589846 AMY589846 AWU589846 BGQ589846 BQM589846 CAI589846 CKE589846 CUA589846 DDW589846 DNS589846 DXO589846 EHK589846 ERG589846 FBC589846 FKY589846 FUU589846 GEQ589846 GOM589846 GYI589846 HIE589846 HSA589846 IBW589846 ILS589846 IVO589846 JFK589846 JPG589846 JZC589846 KIY589846 KSU589846 LCQ589846 LMM589846 LWI589846 MGE589846 MQA589846 MZW589846 NJS589846 NTO589846 ODK589846 ONG589846 OXC589846 PGY589846 PQU589846 QAQ589846 QKM589846 QUI589846 REE589846 ROA589846 RXW589846 SHS589846 SRO589846 TBK589846 TLG589846 TVC589846 UEY589846 UOU589846 UYQ589846 VIM589846 VSI589846 WCE589846 WMA589846 WVW589846 O655382 JK655382 TG655382 ADC655382 AMY655382 AWU655382 BGQ655382 BQM655382 CAI655382 CKE655382 CUA655382 DDW655382 DNS655382 DXO655382 EHK655382 ERG655382 FBC655382 FKY655382 FUU655382 GEQ655382 GOM655382 GYI655382 HIE655382 HSA655382 IBW655382 ILS655382 IVO655382 JFK655382 JPG655382 JZC655382 KIY655382 KSU655382 LCQ655382 LMM655382 LWI655382 MGE655382 MQA655382 MZW655382 NJS655382 NTO655382 ODK655382 ONG655382 OXC655382 PGY655382 PQU655382 QAQ655382 QKM655382 QUI655382 REE655382 ROA655382 RXW655382 SHS655382 SRO655382 TBK655382 TLG655382 TVC655382 UEY655382 UOU655382 UYQ655382 VIM655382 VSI655382 WCE655382 WMA655382 WVW655382 O720918 JK720918 TG720918 ADC720918 AMY720918 AWU720918 BGQ720918 BQM720918 CAI720918 CKE720918 CUA720918 DDW720918 DNS720918 DXO720918 EHK720918 ERG720918 FBC720918 FKY720918 FUU720918 GEQ720918 GOM720918 GYI720918 HIE720918 HSA720918 IBW720918 ILS720918 IVO720918 JFK720918 JPG720918 JZC720918 KIY720918 KSU720918 LCQ720918 LMM720918 LWI720918 MGE720918 MQA720918 MZW720918 NJS720918 NTO720918 ODK720918 ONG720918 OXC720918 PGY720918 PQU720918 QAQ720918 QKM720918 QUI720918 REE720918 ROA720918 RXW720918 SHS720918 SRO720918 TBK720918 TLG720918 TVC720918 UEY720918 UOU720918 UYQ720918 VIM720918 VSI720918 WCE720918 WMA720918 WVW720918 O786454 JK786454 TG786454 ADC786454 AMY786454 AWU786454 BGQ786454 BQM786454 CAI786454 CKE786454 CUA786454 DDW786454 DNS786454 DXO786454 EHK786454 ERG786454 FBC786454 FKY786454 FUU786454 GEQ786454 GOM786454 GYI786454 HIE786454 HSA786454 IBW786454 ILS786454 IVO786454 JFK786454 JPG786454 JZC786454 KIY786454 KSU786454 LCQ786454 LMM786454 LWI786454 MGE786454 MQA786454 MZW786454 NJS786454 NTO786454 ODK786454 ONG786454 OXC786454 PGY786454 PQU786454 QAQ786454 QKM786454 QUI786454 REE786454 ROA786454 RXW786454 SHS786454 SRO786454 TBK786454 TLG786454 TVC786454 UEY786454 UOU786454 UYQ786454 VIM786454 VSI786454 WCE786454 WMA786454 WVW786454 O851990 JK851990 TG851990 ADC851990 AMY851990 AWU851990 BGQ851990 BQM851990 CAI851990 CKE851990 CUA851990 DDW851990 DNS851990 DXO851990 EHK851990 ERG851990 FBC851990 FKY851990 FUU851990 GEQ851990 GOM851990 GYI851990 HIE851990 HSA851990 IBW851990 ILS851990 IVO851990 JFK851990 JPG851990 JZC851990 KIY851990 KSU851990 LCQ851990 LMM851990 LWI851990 MGE851990 MQA851990 MZW851990 NJS851990 NTO851990 ODK851990 ONG851990 OXC851990 PGY851990 PQU851990 QAQ851990 QKM851990 QUI851990 REE851990 ROA851990 RXW851990 SHS851990 SRO851990 TBK851990 TLG851990 TVC851990 UEY851990 UOU851990 UYQ851990 VIM851990 VSI851990 WCE851990 WMA851990 WVW851990 O917526 JK917526 TG917526 ADC917526 AMY917526 AWU917526 BGQ917526 BQM917526 CAI917526 CKE917526 CUA917526 DDW917526 DNS917526 DXO917526 EHK917526 ERG917526 FBC917526 FKY917526 FUU917526 GEQ917526 GOM917526 GYI917526 HIE917526 HSA917526 IBW917526 ILS917526 IVO917526 JFK917526 JPG917526 JZC917526 KIY917526 KSU917526 LCQ917526 LMM917526 LWI917526 MGE917526 MQA917526 MZW917526 NJS917526 NTO917526 ODK917526 ONG917526 OXC917526 PGY917526 PQU917526 QAQ917526 QKM917526 QUI917526 REE917526 ROA917526 RXW917526 SHS917526 SRO917526 TBK917526 TLG917526 TVC917526 UEY917526 UOU917526 UYQ917526 VIM917526 VSI917526 WCE917526 WMA917526 WVW917526 O983062 JK983062 TG983062 ADC983062 AMY983062 AWU983062 BGQ983062 BQM983062 CAI983062 CKE983062 CUA983062 DDW983062 DNS983062 DXO983062 EHK983062 ERG983062 FBC983062 FKY983062 FUU983062 GEQ983062 GOM983062 GYI983062 HIE983062 HSA983062 IBW983062 ILS983062 IVO983062 JFK983062 JPG983062 JZC983062 KIY983062 KSU983062 LCQ983062 LMM983062 LWI983062 MGE983062 MQA983062 MZW983062 NJS983062 NTO983062 ODK983062 ONG983062 OXC983062 PGY983062 PQU983062 QAQ983062 QKM983062 QUI983062 REE983062 ROA983062 RXW983062 SHS983062 SRO983062 TBK983062 TLG983062 TVC983062 UEY983062 UOU983062 UYQ983062 VIM983062 VSI983062 WCE983062 WMA983062 WVW983062">
      <formula1>kind_of_scheme_in</formula1>
    </dataValidation>
    <dataValidation type="textLength" operator="lessThanOrEqual" allowBlank="1" showInputMessage="1" showErrorMessage="1" errorTitle="Ошибка" error="Допускается ввод не более 900 символов!" sqref="WWE983058:WWE98306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JS18:JS24 TO18:TO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ADK18:ADK24">
      <formula1>900</formula1>
    </dataValidation>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formula1>kind_of_cons</formula1>
    </dataValidation>
    <dataValidation type="list" allowBlank="1" showInputMessage="1" errorTitle="Ошибка" error="Выберите значение из списка" prompt="Выберите значение из списка" sqref="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JI24 WLY98306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TE24">
      <formula1>kind_of_heat_transfer</formula1>
    </dataValidation>
    <dataValidation type="decimal" allowBlank="1" showErrorMessage="1" errorTitle="Ошибка" error="Допускается ввод только неотрицательных чисел!" sqref="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24 JK24 WVW98306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TG24">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WVZ983064:WVZ983065 WWB983064:WWB983065 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dataValidation allowBlank="1" showInputMessage="1" showErrorMessage="1" prompt="Для выбора выполните двойной щелчок левой клавиши мыши по соответствующей ячейке." sqref="ADI24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U196632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U24 U262168 U327704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393240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458776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524312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589848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655384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720920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786456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851992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917528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983064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65560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131096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WWC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JQ24 TM24 WWA24:WWA25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dataValidation type="list" allowBlank="1" showInputMessage="1" showErrorMessage="1" errorTitle="Ошибка" error="Выберите значение из списка" prompt="Выберите значение из списка" sqref="O23:V23">
      <formula1>kind_of_cons</formula1>
    </dataValidation>
    <dataValidation type="list" allowBlank="1" showInputMessage="1" showErrorMessage="1" errorTitle="Ошибка" error="Выберите значение из списка" prompt="Выберите значение из списка" sqref="M24">
      <formula1>kind_of_heat_transfer</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4">
    <tabColor indexed="22"/>
  </sheetPr>
  <dimension ref="A1:T19"/>
  <sheetViews>
    <sheetView showGridLines="0" topLeftCell="E1" zoomScaleNormal="100" workbookViewId="0"/>
  </sheetViews>
  <sheetFormatPr defaultColWidth="10.5703125" defaultRowHeight="14.25"/>
  <cols>
    <col min="1" max="1" width="3.7109375" style="560" hidden="1" customWidth="1"/>
    <col min="2" max="4" width="3.7109375" style="554" hidden="1" customWidth="1"/>
    <col min="5" max="5" width="3.7109375" style="500" customWidth="1"/>
    <col min="6" max="6" width="9.7109375" style="493" customWidth="1"/>
    <col min="7" max="7" width="37.7109375" style="493" customWidth="1"/>
    <col min="8" max="8" width="66.85546875" style="493" customWidth="1"/>
    <col min="9" max="9" width="115.7109375" style="493" customWidth="1"/>
    <col min="10" max="11" width="10.5703125" style="554"/>
    <col min="12" max="12" width="11.140625" style="554" customWidth="1"/>
    <col min="13" max="20" width="10.5703125" style="554"/>
    <col min="21" max="16384" width="10.5703125" style="493"/>
  </cols>
  <sheetData>
    <row r="1" spans="1:20" ht="3" customHeight="1">
      <c r="A1" s="560" t="s">
        <v>50</v>
      </c>
    </row>
    <row r="2" spans="1:20" ht="22.5">
      <c r="F2" s="1276" t="s">
        <v>470</v>
      </c>
      <c r="G2" s="1277"/>
      <c r="H2" s="1278"/>
      <c r="I2" s="609"/>
    </row>
    <row r="3" spans="1:20" ht="3" customHeight="1"/>
    <row r="4" spans="1:20" s="539" customFormat="1" ht="11.25">
      <c r="A4" s="559"/>
      <c r="B4" s="559"/>
      <c r="C4" s="559"/>
      <c r="D4" s="559"/>
      <c r="F4" s="1230" t="s">
        <v>445</v>
      </c>
      <c r="G4" s="1230"/>
      <c r="H4" s="1230"/>
      <c r="I4" s="1279" t="s">
        <v>446</v>
      </c>
      <c r="J4" s="559"/>
      <c r="K4" s="559"/>
      <c r="L4" s="559"/>
      <c r="M4" s="559"/>
      <c r="N4" s="559"/>
      <c r="O4" s="559"/>
      <c r="P4" s="559"/>
      <c r="Q4" s="559"/>
      <c r="R4" s="559"/>
      <c r="S4" s="559"/>
      <c r="T4" s="559"/>
    </row>
    <row r="5" spans="1:20" s="539" customFormat="1" ht="11.25" customHeight="1">
      <c r="A5" s="559"/>
      <c r="B5" s="559"/>
      <c r="C5" s="559"/>
      <c r="D5" s="559"/>
      <c r="F5" s="575" t="s">
        <v>91</v>
      </c>
      <c r="G5" s="587" t="s">
        <v>448</v>
      </c>
      <c r="H5" s="574" t="s">
        <v>439</v>
      </c>
      <c r="I5" s="1279"/>
      <c r="J5" s="559"/>
      <c r="K5" s="559"/>
      <c r="L5" s="559"/>
      <c r="M5" s="559"/>
      <c r="N5" s="559"/>
      <c r="O5" s="559"/>
      <c r="P5" s="559"/>
      <c r="Q5" s="559"/>
      <c r="R5" s="559"/>
      <c r="S5" s="559"/>
      <c r="T5" s="559"/>
    </row>
    <row r="6" spans="1:20" s="539" customFormat="1" ht="12" customHeight="1">
      <c r="A6" s="559"/>
      <c r="B6" s="559"/>
      <c r="C6" s="559"/>
      <c r="D6" s="559"/>
      <c r="F6" s="576" t="s">
        <v>92</v>
      </c>
      <c r="G6" s="578">
        <v>2</v>
      </c>
      <c r="H6" s="579">
        <v>3</v>
      </c>
      <c r="I6" s="577">
        <v>4</v>
      </c>
      <c r="J6" s="559">
        <v>4</v>
      </c>
      <c r="K6" s="559"/>
      <c r="L6" s="559"/>
      <c r="M6" s="559"/>
      <c r="N6" s="559"/>
      <c r="O6" s="559"/>
      <c r="P6" s="559"/>
      <c r="Q6" s="559"/>
      <c r="R6" s="559"/>
      <c r="S6" s="559"/>
      <c r="T6" s="559"/>
    </row>
    <row r="7" spans="1:20" s="539" customFormat="1" ht="18.75">
      <c r="A7" s="559"/>
      <c r="B7" s="559"/>
      <c r="C7" s="559"/>
      <c r="D7" s="559"/>
      <c r="F7" s="585">
        <v>1</v>
      </c>
      <c r="G7" s="601" t="s">
        <v>471</v>
      </c>
      <c r="H7" s="573" t="str">
        <f>IF(dateCh="","",dateCh)</f>
        <v>30.04.2021</v>
      </c>
      <c r="I7" s="550" t="s">
        <v>472</v>
      </c>
      <c r="J7" s="584"/>
      <c r="K7" s="559"/>
      <c r="L7" s="559"/>
      <c r="M7" s="559"/>
      <c r="N7" s="559"/>
      <c r="O7" s="559"/>
      <c r="P7" s="559"/>
      <c r="Q7" s="559"/>
      <c r="R7" s="559"/>
      <c r="S7" s="559"/>
      <c r="T7" s="559"/>
    </row>
    <row r="8" spans="1:20" s="539" customFormat="1" ht="45">
      <c r="A8" s="1280">
        <v>1</v>
      </c>
      <c r="B8" s="559"/>
      <c r="C8" s="559"/>
      <c r="D8" s="559"/>
      <c r="F8" s="585" t="str">
        <f>"2." &amp;mergeValue(A8)</f>
        <v>2.1</v>
      </c>
      <c r="G8" s="601" t="s">
        <v>473</v>
      </c>
      <c r="H8" s="573"/>
      <c r="I8" s="550" t="s">
        <v>568</v>
      </c>
      <c r="J8" s="584"/>
      <c r="K8" s="559"/>
      <c r="L8" s="559"/>
      <c r="M8" s="559"/>
      <c r="N8" s="559"/>
      <c r="O8" s="559"/>
      <c r="P8" s="559"/>
      <c r="Q8" s="559"/>
      <c r="R8" s="559"/>
      <c r="S8" s="559"/>
      <c r="T8" s="559"/>
    </row>
    <row r="9" spans="1:20" s="539" customFormat="1" ht="22.5">
      <c r="A9" s="1280"/>
      <c r="B9" s="559"/>
      <c r="C9" s="559"/>
      <c r="D9" s="559"/>
      <c r="F9" s="585" t="str">
        <f>"3." &amp;mergeValue(A9)</f>
        <v>3.1</v>
      </c>
      <c r="G9" s="601" t="s">
        <v>474</v>
      </c>
      <c r="H9" s="573"/>
      <c r="I9" s="550" t="s">
        <v>566</v>
      </c>
      <c r="J9" s="584"/>
      <c r="K9" s="559"/>
      <c r="L9" s="559"/>
      <c r="M9" s="559"/>
      <c r="N9" s="559"/>
      <c r="O9" s="559"/>
      <c r="P9" s="559"/>
      <c r="Q9" s="559"/>
      <c r="R9" s="559"/>
      <c r="S9" s="559"/>
      <c r="T9" s="559"/>
    </row>
    <row r="10" spans="1:20" s="539" customFormat="1" ht="22.5">
      <c r="A10" s="1280"/>
      <c r="B10" s="559"/>
      <c r="C10" s="559"/>
      <c r="D10" s="559"/>
      <c r="F10" s="585" t="str">
        <f>"4."&amp;mergeValue(A10)</f>
        <v>4.1</v>
      </c>
      <c r="G10" s="601" t="s">
        <v>475</v>
      </c>
      <c r="H10" s="574" t="s">
        <v>449</v>
      </c>
      <c r="I10" s="550"/>
      <c r="J10" s="584"/>
      <c r="K10" s="559"/>
      <c r="L10" s="559"/>
      <c r="M10" s="559"/>
      <c r="N10" s="559"/>
      <c r="O10" s="559"/>
      <c r="P10" s="559"/>
      <c r="Q10" s="559"/>
      <c r="R10" s="559"/>
      <c r="S10" s="559"/>
      <c r="T10" s="559"/>
    </row>
    <row r="11" spans="1:20" s="539" customFormat="1" ht="18.75">
      <c r="A11" s="1280"/>
      <c r="B11" s="1280">
        <v>1</v>
      </c>
      <c r="C11" s="592"/>
      <c r="D11" s="592"/>
      <c r="F11" s="585" t="str">
        <f>"4."&amp;mergeValue(A11) &amp;"."&amp;mergeValue(B11)</f>
        <v>4.1.1</v>
      </c>
      <c r="G11" s="580" t="s">
        <v>570</v>
      </c>
      <c r="H11" s="573" t="str">
        <f>IF(region_name="","",region_name)</f>
        <v>г.Санкт-Петербург</v>
      </c>
      <c r="I11" s="550" t="s">
        <v>478</v>
      </c>
      <c r="J11" s="584"/>
      <c r="K11" s="559"/>
      <c r="L11" s="559"/>
      <c r="M11" s="559"/>
      <c r="N11" s="559"/>
      <c r="O11" s="559"/>
      <c r="P11" s="559"/>
      <c r="Q11" s="559"/>
      <c r="R11" s="559"/>
      <c r="S11" s="559"/>
      <c r="T11" s="559"/>
    </row>
    <row r="12" spans="1:20" s="539" customFormat="1" ht="22.5">
      <c r="A12" s="1280"/>
      <c r="B12" s="1280"/>
      <c r="C12" s="1280">
        <v>1</v>
      </c>
      <c r="D12" s="592"/>
      <c r="F12" s="585" t="str">
        <f>"4."&amp;mergeValue(A12) &amp;"."&amp;mergeValue(B12)&amp;"."&amp;mergeValue(C12)</f>
        <v>4.1.1.1</v>
      </c>
      <c r="G12" s="591" t="s">
        <v>476</v>
      </c>
      <c r="H12" s="573"/>
      <c r="I12" s="550" t="s">
        <v>479</v>
      </c>
      <c r="J12" s="584"/>
      <c r="K12" s="559"/>
      <c r="L12" s="559"/>
      <c r="M12" s="559"/>
      <c r="N12" s="559"/>
      <c r="O12" s="559"/>
      <c r="P12" s="559"/>
      <c r="Q12" s="559"/>
      <c r="R12" s="559"/>
      <c r="S12" s="559"/>
      <c r="T12" s="559"/>
    </row>
    <row r="13" spans="1:20" s="539" customFormat="1" ht="39" customHeight="1">
      <c r="A13" s="1280"/>
      <c r="B13" s="1280"/>
      <c r="C13" s="1280"/>
      <c r="D13" s="592">
        <v>1</v>
      </c>
      <c r="F13" s="585" t="str">
        <f>"4."&amp;mergeValue(A13) &amp;"."&amp;mergeValue(B13)&amp;"."&amp;mergeValue(C13)&amp;"."&amp;mergeValue(D13)</f>
        <v>4.1.1.1.1</v>
      </c>
      <c r="G13" s="602" t="s">
        <v>477</v>
      </c>
      <c r="H13" s="573"/>
      <c r="I13" s="1281" t="s">
        <v>569</v>
      </c>
      <c r="J13" s="584"/>
      <c r="K13" s="559"/>
      <c r="L13" s="559"/>
      <c r="M13" s="559"/>
      <c r="N13" s="559"/>
      <c r="O13" s="559"/>
      <c r="P13" s="559"/>
      <c r="Q13" s="559"/>
      <c r="R13" s="559"/>
      <c r="S13" s="559"/>
      <c r="T13" s="559"/>
    </row>
    <row r="14" spans="1:20" s="539" customFormat="1" ht="18.75">
      <c r="A14" s="1280"/>
      <c r="B14" s="1280"/>
      <c r="C14" s="1280"/>
      <c r="D14" s="592"/>
      <c r="F14" s="588"/>
      <c r="G14" s="520" t="s">
        <v>4</v>
      </c>
      <c r="H14" s="593"/>
      <c r="I14" s="1281"/>
      <c r="J14" s="584"/>
      <c r="K14" s="559"/>
      <c r="L14" s="559"/>
      <c r="M14" s="559"/>
      <c r="N14" s="559"/>
      <c r="O14" s="559"/>
      <c r="P14" s="559"/>
      <c r="Q14" s="559"/>
      <c r="R14" s="559"/>
      <c r="S14" s="559"/>
      <c r="T14" s="559"/>
    </row>
    <row r="15" spans="1:20" s="539" customFormat="1" ht="18.75">
      <c r="A15" s="1280"/>
      <c r="B15" s="1280"/>
      <c r="C15" s="592"/>
      <c r="D15" s="592"/>
      <c r="F15" s="603"/>
      <c r="G15" s="546" t="s">
        <v>401</v>
      </c>
      <c r="H15" s="604"/>
      <c r="I15" s="605"/>
      <c r="J15" s="584"/>
      <c r="K15" s="559"/>
      <c r="L15" s="559"/>
      <c r="M15" s="559"/>
      <c r="N15" s="559"/>
      <c r="O15" s="559"/>
      <c r="P15" s="559"/>
      <c r="Q15" s="559"/>
      <c r="R15" s="559"/>
      <c r="S15" s="559"/>
      <c r="T15" s="559"/>
    </row>
    <row r="16" spans="1:20" s="539" customFormat="1" ht="18.75">
      <c r="A16" s="1280"/>
      <c r="B16" s="559"/>
      <c r="C16" s="559"/>
      <c r="D16" s="559"/>
      <c r="F16" s="588"/>
      <c r="G16" s="528" t="s">
        <v>483</v>
      </c>
      <c r="H16" s="589"/>
      <c r="I16" s="590"/>
      <c r="J16" s="584"/>
      <c r="K16" s="559"/>
      <c r="L16" s="559"/>
      <c r="M16" s="559"/>
      <c r="N16" s="559"/>
      <c r="O16" s="559"/>
      <c r="P16" s="559"/>
      <c r="Q16" s="559"/>
      <c r="R16" s="559"/>
      <c r="S16" s="559"/>
      <c r="T16" s="559"/>
    </row>
    <row r="17" spans="1:20" s="539" customFormat="1" ht="18.75">
      <c r="A17" s="559"/>
      <c r="B17" s="559"/>
      <c r="C17" s="559"/>
      <c r="D17" s="559"/>
      <c r="F17" s="588"/>
      <c r="G17" s="535" t="s">
        <v>482</v>
      </c>
      <c r="H17" s="589"/>
      <c r="I17" s="590"/>
      <c r="J17" s="584"/>
      <c r="K17" s="559"/>
      <c r="L17" s="559"/>
      <c r="M17" s="559"/>
      <c r="N17" s="559"/>
      <c r="O17" s="559"/>
      <c r="P17" s="559"/>
      <c r="Q17" s="559"/>
      <c r="R17" s="559"/>
      <c r="S17" s="559"/>
      <c r="T17" s="559"/>
    </row>
    <row r="18" spans="1:20" s="582" customFormat="1" ht="3" customHeight="1">
      <c r="A18" s="583"/>
      <c r="B18" s="583"/>
      <c r="C18" s="583"/>
      <c r="D18" s="583"/>
      <c r="F18" s="594"/>
      <c r="G18" s="595"/>
      <c r="H18" s="596"/>
      <c r="I18" s="597"/>
      <c r="J18" s="583"/>
      <c r="K18" s="583"/>
      <c r="L18" s="583"/>
      <c r="M18" s="583"/>
      <c r="N18" s="583"/>
      <c r="O18" s="583"/>
      <c r="P18" s="583"/>
      <c r="Q18" s="583"/>
      <c r="R18" s="583"/>
      <c r="S18" s="583"/>
      <c r="T18" s="583"/>
    </row>
    <row r="19" spans="1:20" s="582" customFormat="1" ht="15" customHeight="1">
      <c r="A19" s="583"/>
      <c r="B19" s="583"/>
      <c r="C19" s="583"/>
      <c r="D19" s="583"/>
      <c r="F19" s="581"/>
      <c r="G19" s="1275" t="s">
        <v>571</v>
      </c>
      <c r="H19" s="1275"/>
      <c r="I19" s="563"/>
      <c r="J19" s="583"/>
      <c r="K19" s="583"/>
      <c r="L19" s="583"/>
      <c r="M19" s="583"/>
      <c r="N19" s="583"/>
      <c r="O19" s="583"/>
      <c r="P19" s="583"/>
      <c r="Q19" s="583"/>
      <c r="R19" s="583"/>
      <c r="S19" s="583"/>
      <c r="T19" s="583"/>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Instruction">
    <tabColor rgb="FFCCCCFF"/>
  </sheetPr>
  <dimension ref="A1:AG113"/>
  <sheetViews>
    <sheetView showGridLines="0" zoomScaleNormal="100" workbookViewId="0"/>
  </sheetViews>
  <sheetFormatPr defaultRowHeight="11.25"/>
  <cols>
    <col min="1" max="1" width="3.28515625" customWidth="1"/>
    <col min="2" max="2" width="8.7109375" customWidth="1"/>
    <col min="3" max="3" width="22.28515625" customWidth="1"/>
    <col min="4" max="4" width="4.28515625" customWidth="1"/>
    <col min="5" max="6" width="4.42578125" customWidth="1"/>
    <col min="7" max="7" width="4.5703125" customWidth="1"/>
    <col min="8" max="25" width="4.42578125" customWidth="1"/>
    <col min="26" max="33" width="9.140625" style="76" customWidth="1"/>
  </cols>
  <sheetData>
    <row r="1" spans="1:27" ht="3" customHeight="1">
      <c r="AA1" s="76" t="s">
        <v>238</v>
      </c>
    </row>
    <row r="2" spans="1:27" ht="16.5" customHeight="1">
      <c r="B2" s="1204" t="str">
        <f>"Код отчёта: " &amp; GetCode()</f>
        <v>Код отчёта: FAS.JKH.OPEN.INFO.REQUEST.WARM</v>
      </c>
      <c r="C2" s="1204"/>
      <c r="D2" s="1204"/>
      <c r="E2" s="1204"/>
      <c r="F2" s="1204"/>
      <c r="G2" s="1204"/>
      <c r="Q2" s="223"/>
      <c r="R2" s="223"/>
      <c r="S2" s="223"/>
      <c r="T2" s="223"/>
      <c r="U2" s="223"/>
      <c r="V2" s="223"/>
      <c r="W2" s="223"/>
    </row>
    <row r="3" spans="1:27" ht="18" customHeight="1">
      <c r="B3" s="1205" t="str">
        <f>"Версия " &amp; GetVersion()</f>
        <v>Версия 1.0.2</v>
      </c>
      <c r="C3" s="1205"/>
      <c r="H3" s="40"/>
      <c r="I3" s="40"/>
      <c r="J3" s="40"/>
      <c r="K3" s="40"/>
      <c r="L3" s="40"/>
      <c r="M3" s="40"/>
      <c r="N3" s="40"/>
      <c r="O3" s="40"/>
      <c r="P3" s="40"/>
      <c r="Q3" s="223"/>
      <c r="R3" s="223"/>
      <c r="S3" s="223"/>
      <c r="T3" s="223"/>
      <c r="U3" s="223"/>
      <c r="V3" s="223"/>
      <c r="W3" s="253"/>
      <c r="X3" s="40"/>
      <c r="Y3" s="40"/>
    </row>
    <row r="4" spans="1:27" ht="3" customHeight="1">
      <c r="D4" s="40"/>
      <c r="E4" s="40"/>
      <c r="F4" s="40"/>
      <c r="G4" s="40"/>
      <c r="H4" s="40"/>
      <c r="I4" s="40"/>
      <c r="J4" s="40"/>
      <c r="K4" s="40"/>
      <c r="L4" s="40"/>
      <c r="M4" s="40"/>
      <c r="N4" s="40"/>
      <c r="O4" s="40"/>
      <c r="P4" s="40"/>
      <c r="Q4" s="40"/>
      <c r="R4" s="40"/>
      <c r="S4" s="40"/>
      <c r="T4" s="40"/>
      <c r="U4" s="40"/>
      <c r="V4" s="40"/>
      <c r="W4" s="40"/>
      <c r="X4" s="40"/>
      <c r="Y4" s="40"/>
    </row>
    <row r="5" spans="1:27" ht="42.75" customHeight="1">
      <c r="B5" s="1209" t="s">
        <v>676</v>
      </c>
      <c r="C5" s="1210"/>
      <c r="D5" s="1210"/>
      <c r="E5" s="1210"/>
      <c r="F5" s="1210"/>
      <c r="G5" s="1210"/>
      <c r="H5" s="1210"/>
      <c r="I5" s="1210"/>
      <c r="J5" s="1210"/>
      <c r="K5" s="1210"/>
      <c r="L5" s="1210"/>
      <c r="M5" s="1210"/>
      <c r="N5" s="1210"/>
      <c r="O5" s="1210"/>
      <c r="P5" s="1210"/>
      <c r="Q5" s="1210"/>
      <c r="R5" s="1210"/>
      <c r="S5" s="1210"/>
      <c r="T5" s="1210"/>
      <c r="U5" s="1210"/>
      <c r="V5" s="1210"/>
      <c r="W5" s="1210"/>
      <c r="X5" s="1210"/>
      <c r="Y5" s="1210"/>
    </row>
    <row r="6" spans="1:27" ht="9.75" customHeight="1">
      <c r="A6" s="40"/>
      <c r="B6" s="75"/>
      <c r="C6" s="74"/>
      <c r="D6" s="57"/>
      <c r="E6" s="57"/>
      <c r="F6" s="57"/>
      <c r="G6" s="57"/>
      <c r="H6" s="57"/>
      <c r="I6" s="57"/>
      <c r="J6" s="57"/>
      <c r="K6" s="57"/>
      <c r="L6" s="57"/>
      <c r="M6" s="57"/>
      <c r="N6" s="57"/>
      <c r="O6" s="57"/>
      <c r="P6" s="57"/>
      <c r="Q6" s="57"/>
      <c r="R6" s="57"/>
      <c r="S6" s="57"/>
      <c r="T6" s="57"/>
      <c r="U6" s="57"/>
      <c r="V6" s="57"/>
      <c r="W6" s="57"/>
      <c r="X6" s="57"/>
      <c r="Y6" s="56"/>
    </row>
    <row r="7" spans="1:27" ht="15" customHeight="1">
      <c r="A7" s="40"/>
      <c r="B7" s="75"/>
      <c r="C7" s="74"/>
      <c r="D7" s="57"/>
      <c r="E7" s="1206" t="s">
        <v>567</v>
      </c>
      <c r="F7" s="1206"/>
      <c r="G7" s="1206"/>
      <c r="H7" s="1206"/>
      <c r="I7" s="1206"/>
      <c r="J7" s="1206"/>
      <c r="K7" s="1206"/>
      <c r="L7" s="1206"/>
      <c r="M7" s="1206"/>
      <c r="N7" s="1206"/>
      <c r="O7" s="1206"/>
      <c r="P7" s="1206"/>
      <c r="Q7" s="1206"/>
      <c r="R7" s="1206"/>
      <c r="S7" s="1206"/>
      <c r="T7" s="1206"/>
      <c r="U7" s="1206"/>
      <c r="V7" s="1206"/>
      <c r="W7" s="1206"/>
      <c r="X7" s="1206"/>
      <c r="Y7" s="56"/>
    </row>
    <row r="8" spans="1:27" ht="15" customHeight="1">
      <c r="A8" s="40"/>
      <c r="B8" s="75"/>
      <c r="C8" s="74"/>
      <c r="D8" s="57"/>
      <c r="E8" s="1206"/>
      <c r="F8" s="1206"/>
      <c r="G8" s="1206"/>
      <c r="H8" s="1206"/>
      <c r="I8" s="1206"/>
      <c r="J8" s="1206"/>
      <c r="K8" s="1206"/>
      <c r="L8" s="1206"/>
      <c r="M8" s="1206"/>
      <c r="N8" s="1206"/>
      <c r="O8" s="1206"/>
      <c r="P8" s="1206"/>
      <c r="Q8" s="1206"/>
      <c r="R8" s="1206"/>
      <c r="S8" s="1206"/>
      <c r="T8" s="1206"/>
      <c r="U8" s="1206"/>
      <c r="V8" s="1206"/>
      <c r="W8" s="1206"/>
      <c r="X8" s="1206"/>
      <c r="Y8" s="56"/>
    </row>
    <row r="9" spans="1:27" ht="15" customHeight="1">
      <c r="A9" s="40"/>
      <c r="B9" s="75"/>
      <c r="C9" s="74"/>
      <c r="D9" s="57"/>
      <c r="E9" s="1206"/>
      <c r="F9" s="1206"/>
      <c r="G9" s="1206"/>
      <c r="H9" s="1206"/>
      <c r="I9" s="1206"/>
      <c r="J9" s="1206"/>
      <c r="K9" s="1206"/>
      <c r="L9" s="1206"/>
      <c r="M9" s="1206"/>
      <c r="N9" s="1206"/>
      <c r="O9" s="1206"/>
      <c r="P9" s="1206"/>
      <c r="Q9" s="1206"/>
      <c r="R9" s="1206"/>
      <c r="S9" s="1206"/>
      <c r="T9" s="1206"/>
      <c r="U9" s="1206"/>
      <c r="V9" s="1206"/>
      <c r="W9" s="1206"/>
      <c r="X9" s="1206"/>
      <c r="Y9" s="56"/>
    </row>
    <row r="10" spans="1:27" ht="10.5" customHeight="1">
      <c r="A10" s="40"/>
      <c r="B10" s="75"/>
      <c r="C10" s="74"/>
      <c r="D10" s="57"/>
      <c r="E10" s="1206"/>
      <c r="F10" s="1206"/>
      <c r="G10" s="1206"/>
      <c r="H10" s="1206"/>
      <c r="I10" s="1206"/>
      <c r="J10" s="1206"/>
      <c r="K10" s="1206"/>
      <c r="L10" s="1206"/>
      <c r="M10" s="1206"/>
      <c r="N10" s="1206"/>
      <c r="O10" s="1206"/>
      <c r="P10" s="1206"/>
      <c r="Q10" s="1206"/>
      <c r="R10" s="1206"/>
      <c r="S10" s="1206"/>
      <c r="T10" s="1206"/>
      <c r="U10" s="1206"/>
      <c r="V10" s="1206"/>
      <c r="W10" s="1206"/>
      <c r="X10" s="1206"/>
      <c r="Y10" s="56"/>
    </row>
    <row r="11" spans="1:27" ht="27" customHeight="1">
      <c r="A11" s="40"/>
      <c r="B11" s="75"/>
      <c r="C11" s="74"/>
      <c r="D11" s="57"/>
      <c r="E11" s="1206"/>
      <c r="F11" s="1206"/>
      <c r="G11" s="1206"/>
      <c r="H11" s="1206"/>
      <c r="I11" s="1206"/>
      <c r="J11" s="1206"/>
      <c r="K11" s="1206"/>
      <c r="L11" s="1206"/>
      <c r="M11" s="1206"/>
      <c r="N11" s="1206"/>
      <c r="O11" s="1206"/>
      <c r="P11" s="1206"/>
      <c r="Q11" s="1206"/>
      <c r="R11" s="1206"/>
      <c r="S11" s="1206"/>
      <c r="T11" s="1206"/>
      <c r="U11" s="1206"/>
      <c r="V11" s="1206"/>
      <c r="W11" s="1206"/>
      <c r="X11" s="1206"/>
      <c r="Y11" s="56"/>
    </row>
    <row r="12" spans="1:27" ht="12" customHeight="1">
      <c r="A12" s="40"/>
      <c r="B12" s="75"/>
      <c r="C12" s="74"/>
      <c r="D12" s="57"/>
      <c r="E12" s="1206"/>
      <c r="F12" s="1206"/>
      <c r="G12" s="1206"/>
      <c r="H12" s="1206"/>
      <c r="I12" s="1206"/>
      <c r="J12" s="1206"/>
      <c r="K12" s="1206"/>
      <c r="L12" s="1206"/>
      <c r="M12" s="1206"/>
      <c r="N12" s="1206"/>
      <c r="O12" s="1206"/>
      <c r="P12" s="1206"/>
      <c r="Q12" s="1206"/>
      <c r="R12" s="1206"/>
      <c r="S12" s="1206"/>
      <c r="T12" s="1206"/>
      <c r="U12" s="1206"/>
      <c r="V12" s="1206"/>
      <c r="W12" s="1206"/>
      <c r="X12" s="1206"/>
      <c r="Y12" s="56"/>
    </row>
    <row r="13" spans="1:27" ht="38.25" customHeight="1">
      <c r="A13" s="40"/>
      <c r="B13" s="75"/>
      <c r="C13" s="74"/>
      <c r="D13" s="57"/>
      <c r="E13" s="1206"/>
      <c r="F13" s="1206"/>
      <c r="G13" s="1206"/>
      <c r="H13" s="1206"/>
      <c r="I13" s="1206"/>
      <c r="J13" s="1206"/>
      <c r="K13" s="1206"/>
      <c r="L13" s="1206"/>
      <c r="M13" s="1206"/>
      <c r="N13" s="1206"/>
      <c r="O13" s="1206"/>
      <c r="P13" s="1206"/>
      <c r="Q13" s="1206"/>
      <c r="R13" s="1206"/>
      <c r="S13" s="1206"/>
      <c r="T13" s="1206"/>
      <c r="U13" s="1206"/>
      <c r="V13" s="1206"/>
      <c r="W13" s="1206"/>
      <c r="X13" s="1206"/>
      <c r="Y13" s="70"/>
    </row>
    <row r="14" spans="1:27" ht="15" customHeight="1">
      <c r="A14" s="40"/>
      <c r="B14" s="75"/>
      <c r="C14" s="74"/>
      <c r="D14" s="57"/>
      <c r="E14" s="1206"/>
      <c r="F14" s="1206"/>
      <c r="G14" s="1206"/>
      <c r="H14" s="1206"/>
      <c r="I14" s="1206"/>
      <c r="J14" s="1206"/>
      <c r="K14" s="1206"/>
      <c r="L14" s="1206"/>
      <c r="M14" s="1206"/>
      <c r="N14" s="1206"/>
      <c r="O14" s="1206"/>
      <c r="P14" s="1206"/>
      <c r="Q14" s="1206"/>
      <c r="R14" s="1206"/>
      <c r="S14" s="1206"/>
      <c r="T14" s="1206"/>
      <c r="U14" s="1206"/>
      <c r="V14" s="1206"/>
      <c r="W14" s="1206"/>
      <c r="X14" s="1206"/>
      <c r="Y14" s="56"/>
    </row>
    <row r="15" spans="1:27" ht="15">
      <c r="A15" s="40"/>
      <c r="B15" s="75"/>
      <c r="C15" s="74"/>
      <c r="D15" s="57"/>
      <c r="E15" s="1206"/>
      <c r="F15" s="1206"/>
      <c r="G15" s="1206"/>
      <c r="H15" s="1206"/>
      <c r="I15" s="1206"/>
      <c r="J15" s="1206"/>
      <c r="K15" s="1206"/>
      <c r="L15" s="1206"/>
      <c r="M15" s="1206"/>
      <c r="N15" s="1206"/>
      <c r="O15" s="1206"/>
      <c r="P15" s="1206"/>
      <c r="Q15" s="1206"/>
      <c r="R15" s="1206"/>
      <c r="S15" s="1206"/>
      <c r="T15" s="1206"/>
      <c r="U15" s="1206"/>
      <c r="V15" s="1206"/>
      <c r="W15" s="1206"/>
      <c r="X15" s="1206"/>
      <c r="Y15" s="56"/>
    </row>
    <row r="16" spans="1:27" ht="15">
      <c r="A16" s="40"/>
      <c r="B16" s="75"/>
      <c r="C16" s="74"/>
      <c r="D16" s="57"/>
      <c r="E16" s="1206"/>
      <c r="F16" s="1206"/>
      <c r="G16" s="1206"/>
      <c r="H16" s="1206"/>
      <c r="I16" s="1206"/>
      <c r="J16" s="1206"/>
      <c r="K16" s="1206"/>
      <c r="L16" s="1206"/>
      <c r="M16" s="1206"/>
      <c r="N16" s="1206"/>
      <c r="O16" s="1206"/>
      <c r="P16" s="1206"/>
      <c r="Q16" s="1206"/>
      <c r="R16" s="1206"/>
      <c r="S16" s="1206"/>
      <c r="T16" s="1206"/>
      <c r="U16" s="1206"/>
      <c r="V16" s="1206"/>
      <c r="W16" s="1206"/>
      <c r="X16" s="1206"/>
      <c r="Y16" s="56"/>
    </row>
    <row r="17" spans="1:25" ht="15" customHeight="1">
      <c r="A17" s="40"/>
      <c r="B17" s="75"/>
      <c r="C17" s="74"/>
      <c r="D17" s="57"/>
      <c r="E17" s="1206"/>
      <c r="F17" s="1206"/>
      <c r="G17" s="1206"/>
      <c r="H17" s="1206"/>
      <c r="I17" s="1206"/>
      <c r="J17" s="1206"/>
      <c r="K17" s="1206"/>
      <c r="L17" s="1206"/>
      <c r="M17" s="1206"/>
      <c r="N17" s="1206"/>
      <c r="O17" s="1206"/>
      <c r="P17" s="1206"/>
      <c r="Q17" s="1206"/>
      <c r="R17" s="1206"/>
      <c r="S17" s="1206"/>
      <c r="T17" s="1206"/>
      <c r="U17" s="1206"/>
      <c r="V17" s="1206"/>
      <c r="W17" s="1206"/>
      <c r="X17" s="1206"/>
      <c r="Y17" s="56"/>
    </row>
    <row r="18" spans="1:25" ht="15">
      <c r="A18" s="40"/>
      <c r="B18" s="75"/>
      <c r="C18" s="74"/>
      <c r="D18" s="57"/>
      <c r="E18" s="1206"/>
      <c r="F18" s="1206"/>
      <c r="G18" s="1206"/>
      <c r="H18" s="1206"/>
      <c r="I18" s="1206"/>
      <c r="J18" s="1206"/>
      <c r="K18" s="1206"/>
      <c r="L18" s="1206"/>
      <c r="M18" s="1206"/>
      <c r="N18" s="1206"/>
      <c r="O18" s="1206"/>
      <c r="P18" s="1206"/>
      <c r="Q18" s="1206"/>
      <c r="R18" s="1206"/>
      <c r="S18" s="1206"/>
      <c r="T18" s="1206"/>
      <c r="U18" s="1206"/>
      <c r="V18" s="1206"/>
      <c r="W18" s="1206"/>
      <c r="X18" s="1206"/>
      <c r="Y18" s="56"/>
    </row>
    <row r="19" spans="1:25" ht="59.25" customHeight="1">
      <c r="A19" s="40"/>
      <c r="B19" s="75"/>
      <c r="C19" s="74"/>
      <c r="D19" s="63"/>
      <c r="E19" s="1206"/>
      <c r="F19" s="1206"/>
      <c r="G19" s="1206"/>
      <c r="H19" s="1206"/>
      <c r="I19" s="1206"/>
      <c r="J19" s="1206"/>
      <c r="K19" s="1206"/>
      <c r="L19" s="1206"/>
      <c r="M19" s="1206"/>
      <c r="N19" s="1206"/>
      <c r="O19" s="1206"/>
      <c r="P19" s="1206"/>
      <c r="Q19" s="1206"/>
      <c r="R19" s="1206"/>
      <c r="S19" s="1206"/>
      <c r="T19" s="1206"/>
      <c r="U19" s="1206"/>
      <c r="V19" s="1206"/>
      <c r="W19" s="1206"/>
      <c r="X19" s="1206"/>
      <c r="Y19" s="56"/>
    </row>
    <row r="20" spans="1:25" ht="15" hidden="1">
      <c r="A20" s="40"/>
      <c r="B20" s="75"/>
      <c r="C20" s="74"/>
      <c r="D20" s="63"/>
      <c r="E20" s="62"/>
      <c r="F20" s="62"/>
      <c r="G20" s="62"/>
      <c r="H20" s="62"/>
      <c r="I20" s="62"/>
      <c r="J20" s="62"/>
      <c r="K20" s="62"/>
      <c r="L20" s="62"/>
      <c r="M20" s="62"/>
      <c r="N20" s="62"/>
      <c r="O20" s="62"/>
      <c r="P20" s="62"/>
      <c r="Q20" s="62"/>
      <c r="R20" s="62"/>
      <c r="S20" s="62"/>
      <c r="T20" s="62"/>
      <c r="U20" s="62"/>
      <c r="V20" s="62"/>
      <c r="W20" s="62"/>
      <c r="X20" s="62"/>
      <c r="Y20" s="56"/>
    </row>
    <row r="21" spans="1:25" ht="14.25" hidden="1" customHeight="1">
      <c r="A21" s="40"/>
      <c r="B21" s="75"/>
      <c r="C21" s="74"/>
      <c r="D21" s="58"/>
      <c r="E21" s="69" t="s">
        <v>236</v>
      </c>
      <c r="F21" s="1212" t="s">
        <v>253</v>
      </c>
      <c r="G21" s="1213"/>
      <c r="H21" s="1213"/>
      <c r="I21" s="1213"/>
      <c r="J21" s="1213"/>
      <c r="K21" s="1213"/>
      <c r="L21" s="1213"/>
      <c r="M21" s="1213"/>
      <c r="N21" s="57"/>
      <c r="O21" s="68" t="s">
        <v>236</v>
      </c>
      <c r="P21" s="1214" t="s">
        <v>237</v>
      </c>
      <c r="Q21" s="1215"/>
      <c r="R21" s="1215"/>
      <c r="S21" s="1215"/>
      <c r="T21" s="1215"/>
      <c r="U21" s="1215"/>
      <c r="V21" s="1215"/>
      <c r="W21" s="1215"/>
      <c r="X21" s="1215"/>
      <c r="Y21" s="56"/>
    </row>
    <row r="22" spans="1:25" ht="14.25" hidden="1" customHeight="1">
      <c r="A22" s="40"/>
      <c r="B22" s="75"/>
      <c r="C22" s="74"/>
      <c r="D22" s="58"/>
      <c r="E22" s="89" t="s">
        <v>236</v>
      </c>
      <c r="F22" s="1212" t="s">
        <v>239</v>
      </c>
      <c r="G22" s="1213"/>
      <c r="H22" s="1213"/>
      <c r="I22" s="1213"/>
      <c r="J22" s="1213"/>
      <c r="K22" s="1213"/>
      <c r="L22" s="1213"/>
      <c r="M22" s="1213"/>
      <c r="N22" s="57"/>
      <c r="O22" s="71" t="s">
        <v>236</v>
      </c>
      <c r="P22" s="1214" t="s">
        <v>565</v>
      </c>
      <c r="Q22" s="1215"/>
      <c r="R22" s="1215"/>
      <c r="S22" s="1215"/>
      <c r="T22" s="1215"/>
      <c r="U22" s="1215"/>
      <c r="V22" s="1215"/>
      <c r="W22" s="1215"/>
      <c r="X22" s="1215"/>
      <c r="Y22" s="56"/>
    </row>
    <row r="23" spans="1:25" ht="27" hidden="1" customHeight="1">
      <c r="A23" s="40"/>
      <c r="B23" s="75"/>
      <c r="C23" s="74"/>
      <c r="D23" s="58"/>
      <c r="E23" s="57"/>
      <c r="F23" s="57"/>
      <c r="G23" s="57"/>
      <c r="H23" s="57"/>
      <c r="I23" s="57"/>
      <c r="J23" s="57"/>
      <c r="K23" s="57"/>
      <c r="L23" s="57"/>
      <c r="M23" s="57"/>
      <c r="N23" s="57"/>
      <c r="O23" s="57"/>
      <c r="P23" s="1207"/>
      <c r="Q23" s="1207"/>
      <c r="R23" s="1207"/>
      <c r="S23" s="1207"/>
      <c r="T23" s="1207"/>
      <c r="U23" s="1207"/>
      <c r="V23" s="1207"/>
      <c r="W23" s="1207"/>
      <c r="X23" s="57"/>
      <c r="Y23" s="56"/>
    </row>
    <row r="24" spans="1:25" ht="10.5" hidden="1" customHeight="1">
      <c r="A24" s="40"/>
      <c r="B24" s="75"/>
      <c r="C24" s="74"/>
      <c r="D24" s="58"/>
      <c r="E24" s="57"/>
      <c r="F24" s="57"/>
      <c r="G24" s="57"/>
      <c r="H24" s="57"/>
      <c r="I24" s="57"/>
      <c r="J24" s="57"/>
      <c r="K24" s="57"/>
      <c r="L24" s="57"/>
      <c r="M24" s="57"/>
      <c r="N24" s="57"/>
      <c r="O24" s="57"/>
      <c r="P24" s="57"/>
      <c r="Q24" s="57"/>
      <c r="R24" s="57"/>
      <c r="S24" s="57"/>
      <c r="T24" s="57"/>
      <c r="U24" s="57"/>
      <c r="V24" s="57"/>
      <c r="W24" s="57"/>
      <c r="X24" s="57"/>
      <c r="Y24" s="56"/>
    </row>
    <row r="25" spans="1:25" ht="27" hidden="1" customHeight="1">
      <c r="A25" s="40"/>
      <c r="B25" s="75"/>
      <c r="C25" s="74"/>
      <c r="D25" s="58"/>
      <c r="E25" s="57"/>
      <c r="F25" s="57"/>
      <c r="G25" s="57"/>
      <c r="H25" s="57"/>
      <c r="I25" s="57"/>
      <c r="J25" s="57"/>
      <c r="K25" s="57"/>
      <c r="L25" s="57"/>
      <c r="M25" s="57"/>
      <c r="N25" s="57"/>
      <c r="O25" s="57"/>
      <c r="P25" s="57"/>
      <c r="Q25" s="57"/>
      <c r="R25" s="57"/>
      <c r="S25" s="57"/>
      <c r="T25" s="57"/>
      <c r="U25" s="57"/>
      <c r="V25" s="57"/>
      <c r="W25" s="57"/>
      <c r="X25" s="57"/>
      <c r="Y25" s="56"/>
    </row>
    <row r="26" spans="1:25" ht="12" hidden="1" customHeight="1">
      <c r="A26" s="40"/>
      <c r="B26" s="75"/>
      <c r="C26" s="74"/>
      <c r="D26" s="58"/>
      <c r="E26" s="57"/>
      <c r="F26" s="57"/>
      <c r="G26" s="57"/>
      <c r="H26" s="57"/>
      <c r="I26" s="57"/>
      <c r="J26" s="57"/>
      <c r="K26" s="57"/>
      <c r="L26" s="57"/>
      <c r="M26" s="57"/>
      <c r="N26" s="57"/>
      <c r="O26" s="57"/>
      <c r="P26" s="57"/>
      <c r="Q26" s="57"/>
      <c r="R26" s="57"/>
      <c r="S26" s="57"/>
      <c r="T26" s="57"/>
      <c r="U26" s="57"/>
      <c r="V26" s="57"/>
      <c r="W26" s="57"/>
      <c r="X26" s="57"/>
      <c r="Y26" s="56"/>
    </row>
    <row r="27" spans="1:25" ht="38.25" hidden="1" customHeight="1">
      <c r="A27" s="40"/>
      <c r="B27" s="75"/>
      <c r="C27" s="74"/>
      <c r="D27" s="58"/>
      <c r="E27" s="57"/>
      <c r="F27" s="57"/>
      <c r="G27" s="57"/>
      <c r="H27" s="57"/>
      <c r="I27" s="57"/>
      <c r="J27" s="57"/>
      <c r="K27" s="57"/>
      <c r="L27" s="57"/>
      <c r="M27" s="57"/>
      <c r="N27" s="57"/>
      <c r="O27" s="57"/>
      <c r="P27" s="57"/>
      <c r="Q27" s="57"/>
      <c r="R27" s="57"/>
      <c r="S27" s="57"/>
      <c r="T27" s="57"/>
      <c r="U27" s="57"/>
      <c r="V27" s="57"/>
      <c r="W27" s="57"/>
      <c r="X27" s="57"/>
      <c r="Y27" s="56"/>
    </row>
    <row r="28" spans="1:25" ht="15" hidden="1">
      <c r="A28" s="40"/>
      <c r="B28" s="75"/>
      <c r="C28" s="74"/>
      <c r="D28" s="58"/>
      <c r="E28" s="57"/>
      <c r="F28" s="57"/>
      <c r="G28" s="57"/>
      <c r="H28" s="57"/>
      <c r="I28" s="57"/>
      <c r="J28" s="57"/>
      <c r="K28" s="57"/>
      <c r="L28" s="57"/>
      <c r="M28" s="57"/>
      <c r="N28" s="57"/>
      <c r="O28" s="57"/>
      <c r="P28" s="57"/>
      <c r="Q28" s="57"/>
      <c r="R28" s="57"/>
      <c r="S28" s="57"/>
      <c r="T28" s="57"/>
      <c r="U28" s="57"/>
      <c r="V28" s="57"/>
      <c r="W28" s="57"/>
      <c r="X28" s="57"/>
      <c r="Y28" s="56"/>
    </row>
    <row r="29" spans="1:25" ht="15" hidden="1">
      <c r="A29" s="40"/>
      <c r="B29" s="75"/>
      <c r="C29" s="74"/>
      <c r="D29" s="58"/>
      <c r="E29" s="57"/>
      <c r="F29" s="57"/>
      <c r="G29" s="57"/>
      <c r="H29" s="57"/>
      <c r="I29" s="57"/>
      <c r="J29" s="57"/>
      <c r="K29" s="57"/>
      <c r="L29" s="57"/>
      <c r="M29" s="57"/>
      <c r="N29" s="57"/>
      <c r="O29" s="57"/>
      <c r="P29" s="57"/>
      <c r="Q29" s="57"/>
      <c r="R29" s="57"/>
      <c r="S29" s="57"/>
      <c r="T29" s="57"/>
      <c r="U29" s="57"/>
      <c r="V29" s="57"/>
      <c r="W29" s="57"/>
      <c r="X29" s="57"/>
      <c r="Y29" s="56"/>
    </row>
    <row r="30" spans="1:25" ht="15" hidden="1">
      <c r="A30" s="40"/>
      <c r="B30" s="75"/>
      <c r="C30" s="74"/>
      <c r="D30" s="58"/>
      <c r="E30" s="57"/>
      <c r="F30" s="57"/>
      <c r="G30" s="57"/>
      <c r="H30" s="57"/>
      <c r="I30" s="57"/>
      <c r="J30" s="57"/>
      <c r="K30" s="57"/>
      <c r="L30" s="57"/>
      <c r="M30" s="57"/>
      <c r="N30" s="57"/>
      <c r="O30" s="57"/>
      <c r="P30" s="57"/>
      <c r="Q30" s="57"/>
      <c r="R30" s="57"/>
      <c r="S30" s="57"/>
      <c r="T30" s="57"/>
      <c r="U30" s="57"/>
      <c r="V30" s="57"/>
      <c r="W30" s="57"/>
      <c r="X30" s="57"/>
      <c r="Y30" s="56"/>
    </row>
    <row r="31" spans="1:25" ht="15" hidden="1">
      <c r="A31" s="40"/>
      <c r="B31" s="75"/>
      <c r="C31" s="74"/>
      <c r="D31" s="58"/>
      <c r="E31" s="57"/>
      <c r="F31" s="57"/>
      <c r="G31" s="57"/>
      <c r="H31" s="57"/>
      <c r="I31" s="57"/>
      <c r="J31" s="57"/>
      <c r="K31" s="57"/>
      <c r="L31" s="57"/>
      <c r="M31" s="57"/>
      <c r="N31" s="57"/>
      <c r="O31" s="57"/>
      <c r="P31" s="57"/>
      <c r="Q31" s="57"/>
      <c r="R31" s="57"/>
      <c r="S31" s="57"/>
      <c r="T31" s="57"/>
      <c r="U31" s="57"/>
      <c r="V31" s="57"/>
      <c r="W31" s="57"/>
      <c r="X31" s="57"/>
      <c r="Y31" s="56"/>
    </row>
    <row r="32" spans="1:25" ht="15" hidden="1">
      <c r="A32" s="40"/>
      <c r="B32" s="75"/>
      <c r="C32" s="74"/>
      <c r="D32" s="58"/>
      <c r="E32" s="57"/>
      <c r="F32" s="57"/>
      <c r="G32" s="57"/>
      <c r="H32" s="57"/>
      <c r="I32" s="57"/>
      <c r="J32" s="57"/>
      <c r="K32" s="57"/>
      <c r="L32" s="57"/>
      <c r="M32" s="57"/>
      <c r="N32" s="57"/>
      <c r="O32" s="57"/>
      <c r="P32" s="57"/>
      <c r="Q32" s="57"/>
      <c r="R32" s="57"/>
      <c r="S32" s="57"/>
      <c r="T32" s="57"/>
      <c r="U32" s="57"/>
      <c r="V32" s="57"/>
      <c r="W32" s="57"/>
      <c r="X32" s="57"/>
      <c r="Y32" s="56"/>
    </row>
    <row r="33" spans="1:25" ht="18.75" hidden="1" customHeight="1">
      <c r="A33" s="40"/>
      <c r="B33" s="75"/>
      <c r="C33" s="74"/>
      <c r="D33" s="63"/>
      <c r="E33" s="62"/>
      <c r="F33" s="62"/>
      <c r="G33" s="62"/>
      <c r="H33" s="62"/>
      <c r="I33" s="62"/>
      <c r="J33" s="62"/>
      <c r="K33" s="62"/>
      <c r="L33" s="62"/>
      <c r="M33" s="62"/>
      <c r="N33" s="62"/>
      <c r="O33" s="62"/>
      <c r="P33" s="62"/>
      <c r="Q33" s="62"/>
      <c r="R33" s="62"/>
      <c r="S33" s="62"/>
      <c r="T33" s="62"/>
      <c r="U33" s="62"/>
      <c r="V33" s="62"/>
      <c r="W33" s="62"/>
      <c r="X33" s="62"/>
      <c r="Y33" s="56"/>
    </row>
    <row r="34" spans="1:25" ht="15" hidden="1">
      <c r="A34" s="40"/>
      <c r="B34" s="75"/>
      <c r="C34" s="74"/>
      <c r="D34" s="63"/>
      <c r="E34" s="62"/>
      <c r="F34" s="62"/>
      <c r="G34" s="62"/>
      <c r="H34" s="62"/>
      <c r="I34" s="62"/>
      <c r="J34" s="62"/>
      <c r="K34" s="62"/>
      <c r="L34" s="62"/>
      <c r="M34" s="62"/>
      <c r="N34" s="62"/>
      <c r="O34" s="62"/>
      <c r="P34" s="62"/>
      <c r="Q34" s="62"/>
      <c r="R34" s="62"/>
      <c r="S34" s="62"/>
      <c r="T34" s="62"/>
      <c r="U34" s="62"/>
      <c r="V34" s="62"/>
      <c r="W34" s="62"/>
      <c r="X34" s="62"/>
      <c r="Y34" s="56"/>
    </row>
    <row r="35" spans="1:25" ht="24" hidden="1" customHeight="1">
      <c r="A35" s="40"/>
      <c r="B35" s="75"/>
      <c r="C35" s="74"/>
      <c r="D35" s="58"/>
      <c r="E35" s="1211" t="s">
        <v>392</v>
      </c>
      <c r="F35" s="1211"/>
      <c r="G35" s="1211"/>
      <c r="H35" s="1211"/>
      <c r="I35" s="1211"/>
      <c r="J35" s="1211"/>
      <c r="K35" s="1211"/>
      <c r="L35" s="1211"/>
      <c r="M35" s="1211"/>
      <c r="N35" s="1211"/>
      <c r="O35" s="1211"/>
      <c r="P35" s="1211"/>
      <c r="Q35" s="1211"/>
      <c r="R35" s="1211"/>
      <c r="S35" s="1211"/>
      <c r="T35" s="1211"/>
      <c r="U35" s="1211"/>
      <c r="V35" s="1211"/>
      <c r="W35" s="1211"/>
      <c r="X35" s="1211"/>
      <c r="Y35" s="56"/>
    </row>
    <row r="36" spans="1:25" ht="38.25" hidden="1" customHeight="1">
      <c r="A36" s="40"/>
      <c r="B36" s="75"/>
      <c r="C36" s="74"/>
      <c r="D36" s="58"/>
      <c r="E36" s="1211"/>
      <c r="F36" s="1211"/>
      <c r="G36" s="1211"/>
      <c r="H36" s="1211"/>
      <c r="I36" s="1211"/>
      <c r="J36" s="1211"/>
      <c r="K36" s="1211"/>
      <c r="L36" s="1211"/>
      <c r="M36" s="1211"/>
      <c r="N36" s="1211"/>
      <c r="O36" s="1211"/>
      <c r="P36" s="1211"/>
      <c r="Q36" s="1211"/>
      <c r="R36" s="1211"/>
      <c r="S36" s="1211"/>
      <c r="T36" s="1211"/>
      <c r="U36" s="1211"/>
      <c r="V36" s="1211"/>
      <c r="W36" s="1211"/>
      <c r="X36" s="1211"/>
      <c r="Y36" s="56"/>
    </row>
    <row r="37" spans="1:25" ht="9.75" hidden="1" customHeight="1">
      <c r="A37" s="40"/>
      <c r="B37" s="75"/>
      <c r="C37" s="74"/>
      <c r="D37" s="58"/>
      <c r="E37" s="1211"/>
      <c r="F37" s="1211"/>
      <c r="G37" s="1211"/>
      <c r="H37" s="1211"/>
      <c r="I37" s="1211"/>
      <c r="J37" s="1211"/>
      <c r="K37" s="1211"/>
      <c r="L37" s="1211"/>
      <c r="M37" s="1211"/>
      <c r="N37" s="1211"/>
      <c r="O37" s="1211"/>
      <c r="P37" s="1211"/>
      <c r="Q37" s="1211"/>
      <c r="R37" s="1211"/>
      <c r="S37" s="1211"/>
      <c r="T37" s="1211"/>
      <c r="U37" s="1211"/>
      <c r="V37" s="1211"/>
      <c r="W37" s="1211"/>
      <c r="X37" s="1211"/>
      <c r="Y37" s="56"/>
    </row>
    <row r="38" spans="1:25" ht="51" hidden="1" customHeight="1">
      <c r="A38" s="40"/>
      <c r="B38" s="75"/>
      <c r="C38" s="74"/>
      <c r="D38" s="58"/>
      <c r="E38" s="1211"/>
      <c r="F38" s="1211"/>
      <c r="G38" s="1211"/>
      <c r="H38" s="1211"/>
      <c r="I38" s="1211"/>
      <c r="J38" s="1211"/>
      <c r="K38" s="1211"/>
      <c r="L38" s="1211"/>
      <c r="M38" s="1211"/>
      <c r="N38" s="1211"/>
      <c r="O38" s="1211"/>
      <c r="P38" s="1211"/>
      <c r="Q38" s="1211"/>
      <c r="R38" s="1211"/>
      <c r="S38" s="1211"/>
      <c r="T38" s="1211"/>
      <c r="U38" s="1211"/>
      <c r="V38" s="1211"/>
      <c r="W38" s="1211"/>
      <c r="X38" s="1211"/>
      <c r="Y38" s="56"/>
    </row>
    <row r="39" spans="1:25" ht="15" hidden="1" customHeight="1">
      <c r="A39" s="40"/>
      <c r="B39" s="75"/>
      <c r="C39" s="74"/>
      <c r="D39" s="58"/>
      <c r="E39" s="1211"/>
      <c r="F39" s="1211"/>
      <c r="G39" s="1211"/>
      <c r="H39" s="1211"/>
      <c r="I39" s="1211"/>
      <c r="J39" s="1211"/>
      <c r="K39" s="1211"/>
      <c r="L39" s="1211"/>
      <c r="M39" s="1211"/>
      <c r="N39" s="1211"/>
      <c r="O39" s="1211"/>
      <c r="P39" s="1211"/>
      <c r="Q39" s="1211"/>
      <c r="R39" s="1211"/>
      <c r="S39" s="1211"/>
      <c r="T39" s="1211"/>
      <c r="U39" s="1211"/>
      <c r="V39" s="1211"/>
      <c r="W39" s="1211"/>
      <c r="X39" s="1211"/>
      <c r="Y39" s="56"/>
    </row>
    <row r="40" spans="1:25" ht="12" hidden="1" customHeight="1">
      <c r="A40" s="40"/>
      <c r="B40" s="75"/>
      <c r="C40" s="74"/>
      <c r="D40" s="58"/>
      <c r="E40" s="1216"/>
      <c r="F40" s="1217"/>
      <c r="G40" s="1217"/>
      <c r="H40" s="1217"/>
      <c r="I40" s="1217"/>
      <c r="J40" s="1217"/>
      <c r="K40" s="1217"/>
      <c r="L40" s="1217"/>
      <c r="M40" s="1217"/>
      <c r="N40" s="1217"/>
      <c r="O40" s="1217"/>
      <c r="P40" s="1217"/>
      <c r="Q40" s="1217"/>
      <c r="R40" s="1217"/>
      <c r="S40" s="1217"/>
      <c r="T40" s="1217"/>
      <c r="U40" s="1217"/>
      <c r="V40" s="1217"/>
      <c r="W40" s="1217"/>
      <c r="X40" s="1217"/>
      <c r="Y40" s="56"/>
    </row>
    <row r="41" spans="1:25" ht="38.25" hidden="1" customHeight="1">
      <c r="A41" s="40"/>
      <c r="B41" s="75"/>
      <c r="C41" s="74"/>
      <c r="D41" s="58"/>
      <c r="E41" s="1211"/>
      <c r="F41" s="1211"/>
      <c r="G41" s="1211"/>
      <c r="H41" s="1211"/>
      <c r="I41" s="1211"/>
      <c r="J41" s="1211"/>
      <c r="K41" s="1211"/>
      <c r="L41" s="1211"/>
      <c r="M41" s="1211"/>
      <c r="N41" s="1211"/>
      <c r="O41" s="1211"/>
      <c r="P41" s="1211"/>
      <c r="Q41" s="1211"/>
      <c r="R41" s="1211"/>
      <c r="S41" s="1211"/>
      <c r="T41" s="1211"/>
      <c r="U41" s="1211"/>
      <c r="V41" s="1211"/>
      <c r="W41" s="1211"/>
      <c r="X41" s="1211"/>
      <c r="Y41" s="56"/>
    </row>
    <row r="42" spans="1:25" ht="15" hidden="1">
      <c r="A42" s="40"/>
      <c r="B42" s="75"/>
      <c r="C42" s="74"/>
      <c r="D42" s="58"/>
      <c r="E42" s="1211"/>
      <c r="F42" s="1211"/>
      <c r="G42" s="1211"/>
      <c r="H42" s="1211"/>
      <c r="I42" s="1211"/>
      <c r="J42" s="1211"/>
      <c r="K42" s="1211"/>
      <c r="L42" s="1211"/>
      <c r="M42" s="1211"/>
      <c r="N42" s="1211"/>
      <c r="O42" s="1211"/>
      <c r="P42" s="1211"/>
      <c r="Q42" s="1211"/>
      <c r="R42" s="1211"/>
      <c r="S42" s="1211"/>
      <c r="T42" s="1211"/>
      <c r="U42" s="1211"/>
      <c r="V42" s="1211"/>
      <c r="W42" s="1211"/>
      <c r="X42" s="1211"/>
      <c r="Y42" s="56"/>
    </row>
    <row r="43" spans="1:25" ht="15" hidden="1">
      <c r="A43" s="40"/>
      <c r="B43" s="75"/>
      <c r="C43" s="74"/>
      <c r="D43" s="58"/>
      <c r="E43" s="1211"/>
      <c r="F43" s="1211"/>
      <c r="G43" s="1211"/>
      <c r="H43" s="1211"/>
      <c r="I43" s="1211"/>
      <c r="J43" s="1211"/>
      <c r="K43" s="1211"/>
      <c r="L43" s="1211"/>
      <c r="M43" s="1211"/>
      <c r="N43" s="1211"/>
      <c r="O43" s="1211"/>
      <c r="P43" s="1211"/>
      <c r="Q43" s="1211"/>
      <c r="R43" s="1211"/>
      <c r="S43" s="1211"/>
      <c r="T43" s="1211"/>
      <c r="U43" s="1211"/>
      <c r="V43" s="1211"/>
      <c r="W43" s="1211"/>
      <c r="X43" s="1211"/>
      <c r="Y43" s="56"/>
    </row>
    <row r="44" spans="1:25" ht="33.75" hidden="1" customHeight="1">
      <c r="A44" s="40"/>
      <c r="B44" s="75"/>
      <c r="C44" s="74"/>
      <c r="D44" s="63"/>
      <c r="E44" s="1211"/>
      <c r="F44" s="1211"/>
      <c r="G44" s="1211"/>
      <c r="H44" s="1211"/>
      <c r="I44" s="1211"/>
      <c r="J44" s="1211"/>
      <c r="K44" s="1211"/>
      <c r="L44" s="1211"/>
      <c r="M44" s="1211"/>
      <c r="N44" s="1211"/>
      <c r="O44" s="1211"/>
      <c r="P44" s="1211"/>
      <c r="Q44" s="1211"/>
      <c r="R44" s="1211"/>
      <c r="S44" s="1211"/>
      <c r="T44" s="1211"/>
      <c r="U44" s="1211"/>
      <c r="V44" s="1211"/>
      <c r="W44" s="1211"/>
      <c r="X44" s="1211"/>
      <c r="Y44" s="56"/>
    </row>
    <row r="45" spans="1:25" ht="15" hidden="1">
      <c r="A45" s="40"/>
      <c r="B45" s="75"/>
      <c r="C45" s="74"/>
      <c r="D45" s="63"/>
      <c r="E45" s="1211"/>
      <c r="F45" s="1211"/>
      <c r="G45" s="1211"/>
      <c r="H45" s="1211"/>
      <c r="I45" s="1211"/>
      <c r="J45" s="1211"/>
      <c r="K45" s="1211"/>
      <c r="L45" s="1211"/>
      <c r="M45" s="1211"/>
      <c r="N45" s="1211"/>
      <c r="O45" s="1211"/>
      <c r="P45" s="1211"/>
      <c r="Q45" s="1211"/>
      <c r="R45" s="1211"/>
      <c r="S45" s="1211"/>
      <c r="T45" s="1211"/>
      <c r="U45" s="1211"/>
      <c r="V45" s="1211"/>
      <c r="W45" s="1211"/>
      <c r="X45" s="1211"/>
      <c r="Y45" s="56"/>
    </row>
    <row r="46" spans="1:25" ht="24" hidden="1" customHeight="1">
      <c r="A46" s="40"/>
      <c r="B46" s="75"/>
      <c r="C46" s="74"/>
      <c r="D46" s="58"/>
      <c r="E46" s="1222" t="s">
        <v>235</v>
      </c>
      <c r="F46" s="1222"/>
      <c r="G46" s="1222"/>
      <c r="H46" s="1222"/>
      <c r="I46" s="1222"/>
      <c r="J46" s="1222"/>
      <c r="K46" s="1222"/>
      <c r="L46" s="1222"/>
      <c r="M46" s="1222"/>
      <c r="N46" s="1222"/>
      <c r="O46" s="1222"/>
      <c r="P46" s="1222"/>
      <c r="Q46" s="1222"/>
      <c r="R46" s="1222"/>
      <c r="S46" s="1222"/>
      <c r="T46" s="1222"/>
      <c r="U46" s="1222"/>
      <c r="V46" s="1222"/>
      <c r="W46" s="1222"/>
      <c r="X46" s="1222"/>
      <c r="Y46" s="56"/>
    </row>
    <row r="47" spans="1:25" ht="37.5" hidden="1" customHeight="1">
      <c r="A47" s="40"/>
      <c r="B47" s="75"/>
      <c r="C47" s="74"/>
      <c r="D47" s="58"/>
      <c r="E47" s="1222"/>
      <c r="F47" s="1222"/>
      <c r="G47" s="1222"/>
      <c r="H47" s="1222"/>
      <c r="I47" s="1222"/>
      <c r="J47" s="1222"/>
      <c r="K47" s="1222"/>
      <c r="L47" s="1222"/>
      <c r="M47" s="1222"/>
      <c r="N47" s="1222"/>
      <c r="O47" s="1222"/>
      <c r="P47" s="1222"/>
      <c r="Q47" s="1222"/>
      <c r="R47" s="1222"/>
      <c r="S47" s="1222"/>
      <c r="T47" s="1222"/>
      <c r="U47" s="1222"/>
      <c r="V47" s="1222"/>
      <c r="W47" s="1222"/>
      <c r="X47" s="1222"/>
      <c r="Y47" s="56"/>
    </row>
    <row r="48" spans="1:25" ht="24" hidden="1" customHeight="1">
      <c r="A48" s="40"/>
      <c r="B48" s="75"/>
      <c r="C48" s="74"/>
      <c r="D48" s="58"/>
      <c r="E48" s="1222"/>
      <c r="F48" s="1222"/>
      <c r="G48" s="1222"/>
      <c r="H48" s="1222"/>
      <c r="I48" s="1222"/>
      <c r="J48" s="1222"/>
      <c r="K48" s="1222"/>
      <c r="L48" s="1222"/>
      <c r="M48" s="1222"/>
      <c r="N48" s="1222"/>
      <c r="O48" s="1222"/>
      <c r="P48" s="1222"/>
      <c r="Q48" s="1222"/>
      <c r="R48" s="1222"/>
      <c r="S48" s="1222"/>
      <c r="T48" s="1222"/>
      <c r="U48" s="1222"/>
      <c r="V48" s="1222"/>
      <c r="W48" s="1222"/>
      <c r="X48" s="1222"/>
      <c r="Y48" s="56"/>
    </row>
    <row r="49" spans="1:25" ht="51" hidden="1" customHeight="1">
      <c r="A49" s="40"/>
      <c r="B49" s="75"/>
      <c r="C49" s="74"/>
      <c r="D49" s="58"/>
      <c r="E49" s="1222"/>
      <c r="F49" s="1222"/>
      <c r="G49" s="1222"/>
      <c r="H49" s="1222"/>
      <c r="I49" s="1222"/>
      <c r="J49" s="1222"/>
      <c r="K49" s="1222"/>
      <c r="L49" s="1222"/>
      <c r="M49" s="1222"/>
      <c r="N49" s="1222"/>
      <c r="O49" s="1222"/>
      <c r="P49" s="1222"/>
      <c r="Q49" s="1222"/>
      <c r="R49" s="1222"/>
      <c r="S49" s="1222"/>
      <c r="T49" s="1222"/>
      <c r="U49" s="1222"/>
      <c r="V49" s="1222"/>
      <c r="W49" s="1222"/>
      <c r="X49" s="1222"/>
      <c r="Y49" s="56"/>
    </row>
    <row r="50" spans="1:25" ht="15" hidden="1">
      <c r="A50" s="40"/>
      <c r="B50" s="75"/>
      <c r="C50" s="74"/>
      <c r="D50" s="58"/>
      <c r="E50" s="1222"/>
      <c r="F50" s="1222"/>
      <c r="G50" s="1222"/>
      <c r="H50" s="1222"/>
      <c r="I50" s="1222"/>
      <c r="J50" s="1222"/>
      <c r="K50" s="1222"/>
      <c r="L50" s="1222"/>
      <c r="M50" s="1222"/>
      <c r="N50" s="1222"/>
      <c r="O50" s="1222"/>
      <c r="P50" s="1222"/>
      <c r="Q50" s="1222"/>
      <c r="R50" s="1222"/>
      <c r="S50" s="1222"/>
      <c r="T50" s="1222"/>
      <c r="U50" s="1222"/>
      <c r="V50" s="1222"/>
      <c r="W50" s="1222"/>
      <c r="X50" s="1222"/>
      <c r="Y50" s="56"/>
    </row>
    <row r="51" spans="1:25" ht="15" hidden="1">
      <c r="A51" s="40"/>
      <c r="B51" s="75"/>
      <c r="C51" s="74"/>
      <c r="D51" s="58"/>
      <c r="E51" s="1222"/>
      <c r="F51" s="1222"/>
      <c r="G51" s="1222"/>
      <c r="H51" s="1222"/>
      <c r="I51" s="1222"/>
      <c r="J51" s="1222"/>
      <c r="K51" s="1222"/>
      <c r="L51" s="1222"/>
      <c r="M51" s="1222"/>
      <c r="N51" s="1222"/>
      <c r="O51" s="1222"/>
      <c r="P51" s="1222"/>
      <c r="Q51" s="1222"/>
      <c r="R51" s="1222"/>
      <c r="S51" s="1222"/>
      <c r="T51" s="1222"/>
      <c r="U51" s="1222"/>
      <c r="V51" s="1222"/>
      <c r="W51" s="1222"/>
      <c r="X51" s="1222"/>
      <c r="Y51" s="56"/>
    </row>
    <row r="52" spans="1:25" ht="15" hidden="1">
      <c r="A52" s="40"/>
      <c r="B52" s="75"/>
      <c r="C52" s="74"/>
      <c r="D52" s="58"/>
      <c r="E52" s="1222"/>
      <c r="F52" s="1222"/>
      <c r="G52" s="1222"/>
      <c r="H52" s="1222"/>
      <c r="I52" s="1222"/>
      <c r="J52" s="1222"/>
      <c r="K52" s="1222"/>
      <c r="L52" s="1222"/>
      <c r="M52" s="1222"/>
      <c r="N52" s="1222"/>
      <c r="O52" s="1222"/>
      <c r="P52" s="1222"/>
      <c r="Q52" s="1222"/>
      <c r="R52" s="1222"/>
      <c r="S52" s="1222"/>
      <c r="T52" s="1222"/>
      <c r="U52" s="1222"/>
      <c r="V52" s="1222"/>
      <c r="W52" s="1222"/>
      <c r="X52" s="1222"/>
      <c r="Y52" s="56"/>
    </row>
    <row r="53" spans="1:25" ht="15" hidden="1">
      <c r="A53" s="40"/>
      <c r="B53" s="75"/>
      <c r="C53" s="74"/>
      <c r="D53" s="58"/>
      <c r="E53" s="1222"/>
      <c r="F53" s="1222"/>
      <c r="G53" s="1222"/>
      <c r="H53" s="1222"/>
      <c r="I53" s="1222"/>
      <c r="J53" s="1222"/>
      <c r="K53" s="1222"/>
      <c r="L53" s="1222"/>
      <c r="M53" s="1222"/>
      <c r="N53" s="1222"/>
      <c r="O53" s="1222"/>
      <c r="P53" s="1222"/>
      <c r="Q53" s="1222"/>
      <c r="R53" s="1222"/>
      <c r="S53" s="1222"/>
      <c r="T53" s="1222"/>
      <c r="U53" s="1222"/>
      <c r="V53" s="1222"/>
      <c r="W53" s="1222"/>
      <c r="X53" s="1222"/>
      <c r="Y53" s="56"/>
    </row>
    <row r="54" spans="1:25" ht="15" hidden="1">
      <c r="A54" s="40"/>
      <c r="B54" s="75"/>
      <c r="C54" s="74"/>
      <c r="D54" s="58"/>
      <c r="E54" s="1222"/>
      <c r="F54" s="1222"/>
      <c r="G54" s="1222"/>
      <c r="H54" s="1222"/>
      <c r="I54" s="1222"/>
      <c r="J54" s="1222"/>
      <c r="K54" s="1222"/>
      <c r="L54" s="1222"/>
      <c r="M54" s="1222"/>
      <c r="N54" s="1222"/>
      <c r="O54" s="1222"/>
      <c r="P54" s="1222"/>
      <c r="Q54" s="1222"/>
      <c r="R54" s="1222"/>
      <c r="S54" s="1222"/>
      <c r="T54" s="1222"/>
      <c r="U54" s="1222"/>
      <c r="V54" s="1222"/>
      <c r="W54" s="1222"/>
      <c r="X54" s="1222"/>
      <c r="Y54" s="56"/>
    </row>
    <row r="55" spans="1:25" ht="15" hidden="1">
      <c r="A55" s="40"/>
      <c r="B55" s="75"/>
      <c r="C55" s="74"/>
      <c r="D55" s="58"/>
      <c r="E55" s="1222"/>
      <c r="F55" s="1222"/>
      <c r="G55" s="1222"/>
      <c r="H55" s="1222"/>
      <c r="I55" s="1222"/>
      <c r="J55" s="1222"/>
      <c r="K55" s="1222"/>
      <c r="L55" s="1222"/>
      <c r="M55" s="1222"/>
      <c r="N55" s="1222"/>
      <c r="O55" s="1222"/>
      <c r="P55" s="1222"/>
      <c r="Q55" s="1222"/>
      <c r="R55" s="1222"/>
      <c r="S55" s="1222"/>
      <c r="T55" s="1222"/>
      <c r="U55" s="1222"/>
      <c r="V55" s="1222"/>
      <c r="W55" s="1222"/>
      <c r="X55" s="1222"/>
      <c r="Y55" s="56"/>
    </row>
    <row r="56" spans="1:25" ht="25.5" hidden="1" customHeight="1">
      <c r="A56" s="40"/>
      <c r="B56" s="75"/>
      <c r="C56" s="74"/>
      <c r="D56" s="63"/>
      <c r="E56" s="1222"/>
      <c r="F56" s="1222"/>
      <c r="G56" s="1222"/>
      <c r="H56" s="1222"/>
      <c r="I56" s="1222"/>
      <c r="J56" s="1222"/>
      <c r="K56" s="1222"/>
      <c r="L56" s="1222"/>
      <c r="M56" s="1222"/>
      <c r="N56" s="1222"/>
      <c r="O56" s="1222"/>
      <c r="P56" s="1222"/>
      <c r="Q56" s="1222"/>
      <c r="R56" s="1222"/>
      <c r="S56" s="1222"/>
      <c r="T56" s="1222"/>
      <c r="U56" s="1222"/>
      <c r="V56" s="1222"/>
      <c r="W56" s="1222"/>
      <c r="X56" s="1222"/>
      <c r="Y56" s="56"/>
    </row>
    <row r="57" spans="1:25" ht="15" hidden="1">
      <c r="A57" s="40"/>
      <c r="B57" s="75"/>
      <c r="C57" s="74"/>
      <c r="D57" s="63"/>
      <c r="E57" s="1222"/>
      <c r="F57" s="1222"/>
      <c r="G57" s="1222"/>
      <c r="H57" s="1222"/>
      <c r="I57" s="1222"/>
      <c r="J57" s="1222"/>
      <c r="K57" s="1222"/>
      <c r="L57" s="1222"/>
      <c r="M57" s="1222"/>
      <c r="N57" s="1222"/>
      <c r="O57" s="1222"/>
      <c r="P57" s="1222"/>
      <c r="Q57" s="1222"/>
      <c r="R57" s="1222"/>
      <c r="S57" s="1222"/>
      <c r="T57" s="1222"/>
      <c r="U57" s="1222"/>
      <c r="V57" s="1222"/>
      <c r="W57" s="1222"/>
      <c r="X57" s="1222"/>
      <c r="Y57" s="56"/>
    </row>
    <row r="58" spans="1:25" ht="15" hidden="1" customHeight="1">
      <c r="A58" s="40"/>
      <c r="B58" s="75"/>
      <c r="C58" s="74"/>
      <c r="D58" s="58"/>
      <c r="E58" s="1208" t="s">
        <v>393</v>
      </c>
      <c r="F58" s="1208"/>
      <c r="G58" s="1208"/>
      <c r="H58" s="1208"/>
      <c r="I58" s="1208"/>
      <c r="J58" s="1208"/>
      <c r="K58" s="1208"/>
      <c r="L58" s="1208"/>
      <c r="M58" s="1208"/>
      <c r="N58" s="1208"/>
      <c r="O58" s="1208"/>
      <c r="P58" s="1208"/>
      <c r="Q58" s="1208"/>
      <c r="R58" s="1208"/>
      <c r="S58" s="1208"/>
      <c r="T58" s="1208"/>
      <c r="U58" s="1208"/>
      <c r="V58" s="223"/>
      <c r="W58" s="223"/>
      <c r="X58" s="223"/>
      <c r="Y58" s="56"/>
    </row>
    <row r="59" spans="1:25" ht="15" hidden="1" customHeight="1">
      <c r="A59" s="40"/>
      <c r="B59" s="75"/>
      <c r="C59" s="74"/>
      <c r="D59" s="58"/>
      <c r="E59" s="1223"/>
      <c r="F59" s="1223"/>
      <c r="G59" s="1223"/>
      <c r="H59" s="1216"/>
      <c r="I59" s="1217"/>
      <c r="J59" s="1217"/>
      <c r="K59" s="1217"/>
      <c r="L59" s="1217"/>
      <c r="M59" s="1217"/>
      <c r="N59" s="1217"/>
      <c r="O59" s="1217"/>
      <c r="P59" s="1217"/>
      <c r="Q59" s="1217"/>
      <c r="R59" s="1217"/>
      <c r="S59" s="1217"/>
      <c r="T59" s="1217"/>
      <c r="U59" s="1217"/>
      <c r="V59" s="1217"/>
      <c r="W59" s="1217"/>
      <c r="X59" s="1217"/>
      <c r="Y59" s="56"/>
    </row>
    <row r="60" spans="1:25" ht="15" hidden="1" customHeight="1">
      <c r="A60" s="40"/>
      <c r="B60" s="75"/>
      <c r="C60" s="74"/>
      <c r="D60" s="58"/>
      <c r="E60" s="1219"/>
      <c r="F60" s="1219"/>
      <c r="G60" s="1219"/>
      <c r="H60" s="1221"/>
      <c r="I60" s="1221"/>
      <c r="J60" s="1221"/>
      <c r="K60" s="1221"/>
      <c r="L60" s="1221"/>
      <c r="M60" s="1221"/>
      <c r="N60" s="1221"/>
      <c r="O60" s="1221"/>
      <c r="P60" s="1221"/>
      <c r="Q60" s="1221"/>
      <c r="R60" s="1221"/>
      <c r="S60" s="1221"/>
      <c r="T60" s="1221"/>
      <c r="U60" s="1221"/>
      <c r="V60" s="1221"/>
      <c r="W60" s="1221"/>
      <c r="X60" s="1221"/>
      <c r="Y60" s="56"/>
    </row>
    <row r="61" spans="1:25" ht="15" hidden="1">
      <c r="A61" s="40"/>
      <c r="B61" s="75"/>
      <c r="C61" s="74"/>
      <c r="D61" s="58"/>
      <c r="E61" s="67"/>
      <c r="F61" s="65"/>
      <c r="G61" s="66"/>
      <c r="H61" s="1221"/>
      <c r="I61" s="1221"/>
      <c r="J61" s="1221"/>
      <c r="K61" s="1221"/>
      <c r="L61" s="1221"/>
      <c r="M61" s="1221"/>
      <c r="N61" s="1221"/>
      <c r="O61" s="1221"/>
      <c r="P61" s="1221"/>
      <c r="Q61" s="1221"/>
      <c r="R61" s="1221"/>
      <c r="S61" s="1221"/>
      <c r="T61" s="1221"/>
      <c r="U61" s="1221"/>
      <c r="V61" s="1221"/>
      <c r="W61" s="1221"/>
      <c r="X61" s="1221"/>
      <c r="Y61" s="56"/>
    </row>
    <row r="62" spans="1:25" ht="27.75" hidden="1" customHeight="1">
      <c r="A62" s="40"/>
      <c r="B62" s="75"/>
      <c r="C62" s="74"/>
      <c r="D62" s="58"/>
      <c r="E62" s="57"/>
      <c r="F62" s="57"/>
      <c r="G62" s="57"/>
      <c r="H62" s="57"/>
      <c r="I62" s="57"/>
      <c r="J62" s="57"/>
      <c r="K62" s="57"/>
      <c r="L62" s="57"/>
      <c r="M62" s="57"/>
      <c r="N62" s="57"/>
      <c r="O62" s="57"/>
      <c r="P62" s="57"/>
      <c r="Q62" s="57"/>
      <c r="R62" s="57"/>
      <c r="S62" s="57"/>
      <c r="T62" s="57"/>
      <c r="U62" s="57"/>
      <c r="V62" s="57"/>
      <c r="W62" s="57"/>
      <c r="X62" s="57"/>
      <c r="Y62" s="56"/>
    </row>
    <row r="63" spans="1:25" ht="15" hidden="1">
      <c r="A63" s="40"/>
      <c r="B63" s="75"/>
      <c r="C63" s="74"/>
      <c r="D63" s="58"/>
      <c r="E63" s="57"/>
      <c r="F63" s="57"/>
      <c r="G63" s="57"/>
      <c r="H63" s="57"/>
      <c r="I63" s="57"/>
      <c r="J63" s="57"/>
      <c r="K63" s="57"/>
      <c r="L63" s="57"/>
      <c r="M63" s="57"/>
      <c r="N63" s="57"/>
      <c r="O63" s="57"/>
      <c r="P63" s="57"/>
      <c r="Q63" s="57"/>
      <c r="R63" s="57"/>
      <c r="S63" s="57"/>
      <c r="T63" s="57"/>
      <c r="U63" s="57"/>
      <c r="V63" s="57"/>
      <c r="W63" s="57"/>
      <c r="X63" s="57"/>
      <c r="Y63" s="56"/>
    </row>
    <row r="64" spans="1:25" ht="15" hidden="1">
      <c r="A64" s="40"/>
      <c r="B64" s="75"/>
      <c r="C64" s="74"/>
      <c r="D64" s="58"/>
      <c r="E64" s="57"/>
      <c r="F64" s="57"/>
      <c r="G64" s="57"/>
      <c r="H64" s="57"/>
      <c r="I64" s="57"/>
      <c r="J64" s="57"/>
      <c r="K64" s="57"/>
      <c r="L64" s="57"/>
      <c r="M64" s="57"/>
      <c r="N64" s="57"/>
      <c r="O64" s="57"/>
      <c r="P64" s="57"/>
      <c r="Q64" s="57"/>
      <c r="R64" s="57"/>
      <c r="S64" s="57"/>
      <c r="T64" s="57"/>
      <c r="U64" s="57"/>
      <c r="V64" s="57"/>
      <c r="W64" s="57"/>
      <c r="X64" s="57"/>
      <c r="Y64" s="56"/>
    </row>
    <row r="65" spans="1:25" ht="15" hidden="1">
      <c r="A65" s="40"/>
      <c r="B65" s="75"/>
      <c r="C65" s="74"/>
      <c r="D65" s="58"/>
      <c r="E65" s="57"/>
      <c r="F65" s="57"/>
      <c r="G65" s="57"/>
      <c r="H65" s="57"/>
      <c r="I65" s="57"/>
      <c r="J65" s="57"/>
      <c r="K65" s="57"/>
      <c r="L65" s="57"/>
      <c r="M65" s="57"/>
      <c r="N65" s="57"/>
      <c r="O65" s="57"/>
      <c r="P65" s="57"/>
      <c r="Q65" s="57"/>
      <c r="R65" s="57"/>
      <c r="S65" s="57"/>
      <c r="T65" s="57"/>
      <c r="U65" s="57"/>
      <c r="V65" s="57"/>
      <c r="W65" s="57"/>
      <c r="X65" s="57"/>
      <c r="Y65" s="56"/>
    </row>
    <row r="66" spans="1:25" ht="15" hidden="1">
      <c r="A66" s="40"/>
      <c r="B66" s="75"/>
      <c r="C66" s="74"/>
      <c r="D66" s="58"/>
      <c r="E66" s="57"/>
      <c r="F66" s="57"/>
      <c r="G66" s="57"/>
      <c r="H66" s="57"/>
      <c r="I66" s="57"/>
      <c r="J66" s="57"/>
      <c r="K66" s="57"/>
      <c r="L66" s="57"/>
      <c r="M66" s="57"/>
      <c r="N66" s="57"/>
      <c r="O66" s="57"/>
      <c r="P66" s="57"/>
      <c r="Q66" s="57"/>
      <c r="R66" s="57"/>
      <c r="S66" s="57"/>
      <c r="T66" s="57"/>
      <c r="U66" s="57"/>
      <c r="V66" s="57"/>
      <c r="W66" s="57"/>
      <c r="X66" s="57"/>
      <c r="Y66" s="56"/>
    </row>
    <row r="67" spans="1:25" ht="15" hidden="1">
      <c r="A67" s="40"/>
      <c r="B67" s="75"/>
      <c r="C67" s="74"/>
      <c r="D67" s="58"/>
      <c r="E67" s="57"/>
      <c r="F67" s="57"/>
      <c r="G67" s="57"/>
      <c r="H67" s="57"/>
      <c r="I67" s="57"/>
      <c r="J67" s="57"/>
      <c r="K67" s="57"/>
      <c r="L67" s="57"/>
      <c r="M67" s="57"/>
      <c r="N67" s="57"/>
      <c r="O67" s="57"/>
      <c r="P67" s="57"/>
      <c r="Q67" s="57"/>
      <c r="R67" s="57"/>
      <c r="S67" s="57"/>
      <c r="T67" s="57"/>
      <c r="U67" s="57"/>
      <c r="V67" s="57"/>
      <c r="W67" s="57"/>
      <c r="X67" s="57"/>
      <c r="Y67" s="56"/>
    </row>
    <row r="68" spans="1:25" ht="89.25" hidden="1" customHeight="1">
      <c r="A68" s="40"/>
      <c r="B68" s="75"/>
      <c r="C68" s="74"/>
      <c r="D68" s="63"/>
      <c r="E68" s="62"/>
      <c r="F68" s="62"/>
      <c r="G68" s="62"/>
      <c r="H68" s="62"/>
      <c r="I68" s="62"/>
      <c r="J68" s="62"/>
      <c r="K68" s="62"/>
      <c r="L68" s="62"/>
      <c r="M68" s="62"/>
      <c r="N68" s="62"/>
      <c r="O68" s="62"/>
      <c r="P68" s="62"/>
      <c r="Q68" s="62"/>
      <c r="R68" s="62"/>
      <c r="S68" s="62"/>
      <c r="T68" s="62"/>
      <c r="U68" s="62"/>
      <c r="V68" s="62"/>
      <c r="W68" s="62"/>
      <c r="X68" s="62"/>
      <c r="Y68" s="56"/>
    </row>
    <row r="69" spans="1:25" ht="15" hidden="1">
      <c r="A69" s="40"/>
      <c r="B69" s="75"/>
      <c r="C69" s="74"/>
      <c r="D69" s="63"/>
      <c r="E69" s="62"/>
      <c r="F69" s="62"/>
      <c r="G69" s="62"/>
      <c r="H69" s="62"/>
      <c r="I69" s="62"/>
      <c r="J69" s="62"/>
      <c r="K69" s="62"/>
      <c r="L69" s="62"/>
      <c r="M69" s="62"/>
      <c r="N69" s="62"/>
      <c r="O69" s="62"/>
      <c r="P69" s="62"/>
      <c r="Q69" s="62"/>
      <c r="R69" s="62"/>
      <c r="S69" s="62"/>
      <c r="T69" s="62"/>
      <c r="U69" s="62"/>
      <c r="V69" s="62"/>
      <c r="W69" s="62"/>
      <c r="X69" s="62"/>
      <c r="Y69" s="56"/>
    </row>
    <row r="70" spans="1:25" ht="15" hidden="1">
      <c r="A70" s="40"/>
      <c r="B70" s="75"/>
      <c r="C70" s="74"/>
      <c r="D70" s="58"/>
      <c r="E70" s="1208" t="s">
        <v>394</v>
      </c>
      <c r="F70" s="1208"/>
      <c r="G70" s="1208"/>
      <c r="H70" s="1208"/>
      <c r="I70" s="1208"/>
      <c r="J70" s="1208"/>
      <c r="K70" s="1208"/>
      <c r="L70" s="1208"/>
      <c r="M70" s="1208"/>
      <c r="N70" s="1208"/>
      <c r="O70" s="1208"/>
      <c r="P70" s="1208"/>
      <c r="Q70" s="1208"/>
      <c r="R70" s="1208"/>
      <c r="S70" s="1208"/>
      <c r="T70" s="1208"/>
      <c r="U70" s="418"/>
      <c r="V70" s="418"/>
      <c r="W70" s="418"/>
      <c r="X70" s="418"/>
      <c r="Y70" s="56"/>
    </row>
    <row r="71" spans="1:25" ht="15" hidden="1">
      <c r="A71" s="40"/>
      <c r="B71" s="75"/>
      <c r="C71" s="74"/>
      <c r="D71" s="58"/>
      <c r="E71" s="1208" t="s">
        <v>564</v>
      </c>
      <c r="F71" s="1208"/>
      <c r="G71" s="1208"/>
      <c r="H71" s="1208"/>
      <c r="I71" s="1208"/>
      <c r="J71" s="1208"/>
      <c r="K71" s="1208"/>
      <c r="L71" s="1208"/>
      <c r="M71" s="1208"/>
      <c r="N71" s="1208"/>
      <c r="O71" s="1208"/>
      <c r="P71" s="1208"/>
      <c r="Q71" s="1208"/>
      <c r="R71" s="1208"/>
      <c r="S71" s="1208"/>
      <c r="T71" s="1208"/>
      <c r="U71" s="419"/>
      <c r="V71" s="419"/>
      <c r="W71" s="419"/>
      <c r="X71" s="419"/>
      <c r="Y71" s="56"/>
    </row>
    <row r="72" spans="1:25" ht="40.5" hidden="1" customHeight="1">
      <c r="A72" s="40"/>
      <c r="B72" s="75"/>
      <c r="C72" s="74"/>
      <c r="D72" s="58"/>
      <c r="E72" s="419"/>
      <c r="F72" s="419"/>
      <c r="G72" s="419"/>
      <c r="H72" s="419"/>
      <c r="I72" s="419"/>
      <c r="J72" s="419"/>
      <c r="K72" s="419"/>
      <c r="L72" s="419"/>
      <c r="M72" s="419"/>
      <c r="N72" s="419"/>
      <c r="O72" s="419"/>
      <c r="P72" s="419"/>
      <c r="Q72" s="419"/>
      <c r="R72" s="419"/>
      <c r="S72" s="419"/>
      <c r="T72" s="419"/>
      <c r="U72" s="419"/>
      <c r="V72" s="419"/>
      <c r="W72" s="419"/>
      <c r="X72" s="419"/>
      <c r="Y72" s="56"/>
    </row>
    <row r="73" spans="1:25" ht="63" hidden="1" customHeight="1">
      <c r="A73" s="40"/>
      <c r="B73" s="75"/>
      <c r="C73" s="74"/>
      <c r="D73" s="58"/>
      <c r="E73" s="419"/>
      <c r="F73" s="419"/>
      <c r="G73" s="419"/>
      <c r="H73" s="419"/>
      <c r="I73" s="419"/>
      <c r="J73" s="419"/>
      <c r="K73" s="419"/>
      <c r="L73" s="419"/>
      <c r="M73" s="419"/>
      <c r="N73" s="419"/>
      <c r="O73" s="419"/>
      <c r="P73" s="419"/>
      <c r="Q73" s="419"/>
      <c r="R73" s="419"/>
      <c r="S73" s="419"/>
      <c r="T73" s="419"/>
      <c r="U73" s="419"/>
      <c r="V73" s="419"/>
      <c r="W73" s="419"/>
      <c r="X73" s="419"/>
      <c r="Y73" s="56"/>
    </row>
    <row r="74" spans="1:25" ht="30" hidden="1" customHeight="1">
      <c r="A74" s="40"/>
      <c r="B74" s="75"/>
      <c r="C74" s="74"/>
      <c r="D74" s="58"/>
      <c r="E74" s="419"/>
      <c r="F74" s="419"/>
      <c r="G74" s="419"/>
      <c r="H74" s="419"/>
      <c r="I74" s="419"/>
      <c r="J74" s="419"/>
      <c r="K74" s="419"/>
      <c r="L74" s="419"/>
      <c r="M74" s="419"/>
      <c r="N74" s="419"/>
      <c r="O74" s="419"/>
      <c r="P74" s="419"/>
      <c r="Q74" s="419"/>
      <c r="R74" s="419"/>
      <c r="S74" s="419"/>
      <c r="T74" s="419"/>
      <c r="U74" s="419"/>
      <c r="V74" s="419"/>
      <c r="W74" s="419"/>
      <c r="X74" s="419"/>
      <c r="Y74" s="56"/>
    </row>
    <row r="75" spans="1:25" ht="30" hidden="1" customHeight="1">
      <c r="A75" s="40"/>
      <c r="B75" s="75"/>
      <c r="C75" s="74"/>
      <c r="D75" s="58"/>
      <c r="E75" s="419"/>
      <c r="F75" s="419"/>
      <c r="G75" s="419"/>
      <c r="H75" s="419"/>
      <c r="I75" s="419"/>
      <c r="J75" s="419"/>
      <c r="K75" s="419"/>
      <c r="L75" s="419"/>
      <c r="M75" s="419"/>
      <c r="N75" s="419"/>
      <c r="O75" s="419"/>
      <c r="P75" s="419"/>
      <c r="Q75" s="419"/>
      <c r="R75" s="419"/>
      <c r="S75" s="419"/>
      <c r="T75" s="419"/>
      <c r="U75" s="419"/>
      <c r="V75" s="419"/>
      <c r="W75" s="419"/>
      <c r="X75" s="419"/>
      <c r="Y75" s="56"/>
    </row>
    <row r="76" spans="1:25" ht="15" hidden="1">
      <c r="A76" s="40"/>
      <c r="B76" s="75"/>
      <c r="C76" s="74"/>
      <c r="D76" s="58"/>
      <c r="E76" s="419"/>
      <c r="F76" s="419"/>
      <c r="G76" s="419"/>
      <c r="H76" s="419"/>
      <c r="I76" s="419"/>
      <c r="J76" s="419"/>
      <c r="K76" s="419"/>
      <c r="L76" s="419"/>
      <c r="M76" s="419"/>
      <c r="N76" s="419"/>
      <c r="O76" s="419"/>
      <c r="P76" s="419"/>
      <c r="Q76" s="419"/>
      <c r="R76" s="419"/>
      <c r="S76" s="419"/>
      <c r="T76" s="419"/>
      <c r="U76" s="419"/>
      <c r="V76" s="419"/>
      <c r="W76" s="419"/>
      <c r="X76" s="419"/>
      <c r="Y76" s="56"/>
    </row>
    <row r="77" spans="1:25" ht="15" hidden="1">
      <c r="A77" s="40"/>
      <c r="B77" s="75"/>
      <c r="C77" s="74"/>
      <c r="D77" s="58"/>
      <c r="E77" s="419"/>
      <c r="F77" s="419"/>
      <c r="G77" s="419"/>
      <c r="H77" s="419"/>
      <c r="I77" s="419"/>
      <c r="J77" s="419"/>
      <c r="K77" s="419"/>
      <c r="L77" s="419"/>
      <c r="M77" s="419"/>
      <c r="N77" s="419"/>
      <c r="O77" s="419"/>
      <c r="P77" s="419"/>
      <c r="Q77" s="419"/>
      <c r="R77" s="419"/>
      <c r="S77" s="419"/>
      <c r="T77" s="419"/>
      <c r="U77" s="419"/>
      <c r="V77" s="419"/>
      <c r="W77" s="419"/>
      <c r="X77" s="419"/>
      <c r="Y77" s="56"/>
    </row>
    <row r="78" spans="1:25" ht="8.25" hidden="1" customHeight="1">
      <c r="A78" s="40"/>
      <c r="B78" s="75"/>
      <c r="C78" s="74"/>
      <c r="D78" s="58"/>
      <c r="E78" s="77"/>
      <c r="F78" s="77"/>
      <c r="G78" s="77"/>
      <c r="H78" s="77"/>
      <c r="I78" s="77"/>
      <c r="J78" s="77"/>
      <c r="K78" s="77"/>
      <c r="L78" s="77"/>
      <c r="M78" s="77"/>
      <c r="N78" s="77"/>
      <c r="O78" s="77"/>
      <c r="P78" s="77"/>
      <c r="Q78" s="77"/>
      <c r="R78" s="77"/>
      <c r="S78" s="77"/>
      <c r="T78" s="77"/>
      <c r="U78" s="77"/>
      <c r="V78" s="77"/>
      <c r="W78" s="77"/>
      <c r="X78" s="77"/>
      <c r="Y78" s="56"/>
    </row>
    <row r="79" spans="1:25" ht="21" hidden="1" customHeight="1">
      <c r="A79" s="40"/>
      <c r="B79" s="75"/>
      <c r="C79" s="74"/>
      <c r="D79" s="58"/>
      <c r="E79" s="420"/>
      <c r="F79" s="420"/>
      <c r="G79" s="420"/>
      <c r="H79" s="420"/>
      <c r="I79" s="420"/>
      <c r="J79" s="420"/>
      <c r="K79" s="420"/>
      <c r="L79" s="420"/>
      <c r="M79" s="420"/>
      <c r="N79" s="420"/>
      <c r="O79" s="420"/>
      <c r="P79" s="420"/>
      <c r="Q79" s="420"/>
      <c r="R79" s="420"/>
      <c r="S79" s="420"/>
      <c r="T79" s="420"/>
      <c r="U79" s="420"/>
      <c r="V79" s="420"/>
      <c r="W79" s="420"/>
      <c r="X79" s="420"/>
      <c r="Y79" s="56"/>
    </row>
    <row r="80" spans="1:25" ht="14.25" hidden="1" customHeight="1">
      <c r="A80" s="40"/>
      <c r="B80" s="75"/>
      <c r="C80" s="74"/>
      <c r="D80" s="58"/>
      <c r="E80" s="421"/>
      <c r="F80" s="421"/>
      <c r="G80" s="421"/>
      <c r="H80" s="421"/>
      <c r="Y80" s="56"/>
    </row>
    <row r="81" spans="1:25" ht="15" hidden="1">
      <c r="A81" s="40"/>
      <c r="B81" s="75"/>
      <c r="C81" s="74"/>
      <c r="D81" s="58"/>
      <c r="E81" s="1208" t="s">
        <v>393</v>
      </c>
      <c r="F81" s="1208"/>
      <c r="G81" s="1208"/>
      <c r="H81" s="1208"/>
      <c r="I81" s="1208"/>
      <c r="J81" s="1208"/>
      <c r="K81" s="1208"/>
      <c r="L81" s="1208"/>
      <c r="M81" s="1208"/>
      <c r="N81" s="1208"/>
      <c r="O81" s="1208"/>
      <c r="P81" s="1208"/>
      <c r="Q81" s="1208"/>
      <c r="R81" s="1208"/>
      <c r="S81" s="1208"/>
      <c r="T81" s="1208"/>
      <c r="U81" s="1208"/>
      <c r="V81" s="223"/>
      <c r="W81" s="223"/>
      <c r="X81" s="223"/>
      <c r="Y81" s="56"/>
    </row>
    <row r="82" spans="1:25" ht="15" hidden="1" customHeight="1">
      <c r="A82" s="40"/>
      <c r="B82" s="75"/>
      <c r="C82" s="74"/>
      <c r="D82" s="58"/>
      <c r="E82" s="1219"/>
      <c r="F82" s="1219"/>
      <c r="G82" s="1219"/>
      <c r="H82" s="1216"/>
      <c r="I82" s="1217"/>
      <c r="J82" s="1217"/>
      <c r="K82" s="1217"/>
      <c r="L82" s="1217"/>
      <c r="M82" s="1217"/>
      <c r="N82" s="1217"/>
      <c r="O82" s="1217"/>
      <c r="P82" s="1217"/>
      <c r="Q82" s="1217"/>
      <c r="R82" s="1217"/>
      <c r="S82" s="1217"/>
      <c r="T82" s="1217"/>
      <c r="U82" s="1217"/>
      <c r="V82" s="1217"/>
      <c r="W82" s="1217"/>
      <c r="X82" s="1217"/>
      <c r="Y82" s="56"/>
    </row>
    <row r="83" spans="1:25" ht="15" hidden="1" customHeight="1">
      <c r="A83" s="40"/>
      <c r="B83" s="75"/>
      <c r="C83" s="74"/>
      <c r="D83" s="58"/>
      <c r="Y83" s="56"/>
    </row>
    <row r="84" spans="1:25" ht="15" hidden="1" customHeight="1">
      <c r="A84" s="40"/>
      <c r="B84" s="75"/>
      <c r="C84" s="74"/>
      <c r="D84" s="58"/>
      <c r="E84" s="67"/>
      <c r="F84" s="65"/>
      <c r="G84" s="66"/>
      <c r="H84" s="1221"/>
      <c r="I84" s="1221"/>
      <c r="J84" s="1221"/>
      <c r="K84" s="1221"/>
      <c r="L84" s="1221"/>
      <c r="M84" s="1221"/>
      <c r="N84" s="1221"/>
      <c r="O84" s="1221"/>
      <c r="P84" s="1221"/>
      <c r="Q84" s="1221"/>
      <c r="R84" s="1221"/>
      <c r="S84" s="1221"/>
      <c r="T84" s="1221"/>
      <c r="U84" s="1221"/>
      <c r="V84" s="1221"/>
      <c r="W84" s="1221"/>
      <c r="X84" s="1221"/>
      <c r="Y84" s="56"/>
    </row>
    <row r="85" spans="1:25" ht="15" hidden="1">
      <c r="A85" s="40"/>
      <c r="B85" s="75"/>
      <c r="C85" s="74"/>
      <c r="D85" s="58"/>
      <c r="E85" s="57"/>
      <c r="F85" s="57"/>
      <c r="G85" s="57"/>
      <c r="H85" s="64"/>
      <c r="I85" s="64"/>
      <c r="J85" s="64"/>
      <c r="K85" s="64"/>
      <c r="L85" s="64"/>
      <c r="M85" s="64"/>
      <c r="N85" s="64"/>
      <c r="O85" s="64"/>
      <c r="P85" s="64"/>
      <c r="Q85" s="64"/>
      <c r="R85" s="64"/>
      <c r="S85" s="64"/>
      <c r="T85" s="64"/>
      <c r="U85" s="64"/>
      <c r="V85" s="64"/>
      <c r="W85" s="57"/>
      <c r="X85" s="57"/>
      <c r="Y85" s="56"/>
    </row>
    <row r="86" spans="1:25" ht="15" hidden="1">
      <c r="A86" s="40"/>
      <c r="B86" s="75"/>
      <c r="C86" s="74"/>
      <c r="D86" s="58"/>
      <c r="E86" s="57"/>
      <c r="F86" s="57"/>
      <c r="G86" s="57"/>
      <c r="H86" s="57"/>
      <c r="I86" s="57"/>
      <c r="J86" s="57"/>
      <c r="K86" s="57"/>
      <c r="L86" s="57"/>
      <c r="M86" s="57"/>
      <c r="N86" s="57"/>
      <c r="O86" s="57"/>
      <c r="P86" s="57"/>
      <c r="Q86" s="57"/>
      <c r="R86" s="57"/>
      <c r="S86" s="57"/>
      <c r="T86" s="57"/>
      <c r="U86" s="57"/>
      <c r="V86" s="57"/>
      <c r="W86" s="57"/>
      <c r="X86" s="57"/>
      <c r="Y86" s="56"/>
    </row>
    <row r="87" spans="1:25" ht="15" hidden="1">
      <c r="A87" s="40"/>
      <c r="B87" s="75"/>
      <c r="C87" s="74"/>
      <c r="D87" s="58"/>
      <c r="E87" s="57"/>
      <c r="F87" s="57"/>
      <c r="G87" s="57"/>
      <c r="H87" s="57"/>
      <c r="I87" s="57"/>
      <c r="J87" s="57"/>
      <c r="K87" s="57"/>
      <c r="L87" s="57"/>
      <c r="M87" s="57"/>
      <c r="N87" s="57"/>
      <c r="O87" s="57"/>
      <c r="P87" s="57"/>
      <c r="Q87" s="57"/>
      <c r="R87" s="57"/>
      <c r="S87" s="57"/>
      <c r="T87" s="57"/>
      <c r="U87" s="57"/>
      <c r="V87" s="57"/>
      <c r="W87" s="57"/>
      <c r="X87" s="57"/>
      <c r="Y87" s="56"/>
    </row>
    <row r="88" spans="1:25" ht="15" hidden="1">
      <c r="A88" s="40"/>
      <c r="B88" s="75"/>
      <c r="C88" s="74"/>
      <c r="D88" s="58"/>
      <c r="E88" s="57"/>
      <c r="F88" s="57"/>
      <c r="G88" s="57"/>
      <c r="H88" s="57"/>
      <c r="I88" s="57"/>
      <c r="J88" s="57"/>
      <c r="K88" s="57"/>
      <c r="L88" s="57"/>
      <c r="M88" s="57"/>
      <c r="N88" s="57"/>
      <c r="O88" s="57"/>
      <c r="P88" s="57"/>
      <c r="Q88" s="57"/>
      <c r="R88" s="57"/>
      <c r="S88" s="57"/>
      <c r="T88" s="57"/>
      <c r="U88" s="57"/>
      <c r="V88" s="57"/>
      <c r="W88" s="57"/>
      <c r="X88" s="57"/>
      <c r="Y88" s="56"/>
    </row>
    <row r="89" spans="1:25" ht="15" hidden="1">
      <c r="A89" s="40"/>
      <c r="B89" s="75"/>
      <c r="C89" s="74"/>
      <c r="D89" s="58"/>
      <c r="E89" s="57"/>
      <c r="F89" s="57"/>
      <c r="G89" s="57"/>
      <c r="H89" s="57"/>
      <c r="I89" s="57"/>
      <c r="J89" s="57"/>
      <c r="K89" s="57"/>
      <c r="L89" s="57"/>
      <c r="M89" s="57"/>
      <c r="N89" s="57"/>
      <c r="O89" s="57"/>
      <c r="P89" s="57"/>
      <c r="Q89" s="57"/>
      <c r="R89" s="57"/>
      <c r="S89" s="57"/>
      <c r="T89" s="57"/>
      <c r="U89" s="57"/>
      <c r="V89" s="57"/>
      <c r="W89" s="57"/>
      <c r="X89" s="57"/>
      <c r="Y89" s="56"/>
    </row>
    <row r="90" spans="1:25" ht="15" hidden="1">
      <c r="A90" s="40"/>
      <c r="B90" s="75"/>
      <c r="C90" s="74"/>
      <c r="D90" s="58"/>
      <c r="E90" s="57"/>
      <c r="F90" s="57"/>
      <c r="G90" s="57"/>
      <c r="H90" s="57"/>
      <c r="I90" s="57"/>
      <c r="J90" s="57"/>
      <c r="K90" s="57"/>
      <c r="L90" s="57"/>
      <c r="M90" s="57"/>
      <c r="N90" s="57"/>
      <c r="O90" s="57"/>
      <c r="P90" s="57"/>
      <c r="Q90" s="57"/>
      <c r="R90" s="57"/>
      <c r="S90" s="57"/>
      <c r="T90" s="57"/>
      <c r="U90" s="57"/>
      <c r="V90" s="57"/>
      <c r="W90" s="57"/>
      <c r="X90" s="57"/>
      <c r="Y90" s="56"/>
    </row>
    <row r="91" spans="1:25" ht="15" hidden="1">
      <c r="A91" s="40"/>
      <c r="B91" s="75"/>
      <c r="C91" s="74"/>
      <c r="D91" s="58"/>
      <c r="E91" s="57"/>
      <c r="F91" s="57"/>
      <c r="G91" s="57"/>
      <c r="H91" s="57"/>
      <c r="I91" s="57"/>
      <c r="J91" s="57"/>
      <c r="K91" s="57"/>
      <c r="L91" s="57"/>
      <c r="M91" s="57"/>
      <c r="N91" s="57"/>
      <c r="O91" s="57"/>
      <c r="P91" s="57"/>
      <c r="Q91" s="57"/>
      <c r="R91" s="57"/>
      <c r="S91" s="57"/>
      <c r="T91" s="57"/>
      <c r="U91" s="57"/>
      <c r="V91" s="57"/>
      <c r="W91" s="57"/>
      <c r="X91" s="57"/>
      <c r="Y91" s="56"/>
    </row>
    <row r="92" spans="1:25" ht="15" hidden="1">
      <c r="A92" s="40"/>
      <c r="B92" s="75"/>
      <c r="C92" s="74"/>
      <c r="D92" s="58"/>
      <c r="E92" s="57"/>
      <c r="F92" s="57"/>
      <c r="G92" s="57"/>
      <c r="H92" s="57"/>
      <c r="I92" s="57"/>
      <c r="J92" s="57"/>
      <c r="K92" s="57"/>
      <c r="L92" s="57"/>
      <c r="M92" s="57"/>
      <c r="N92" s="57"/>
      <c r="O92" s="57"/>
      <c r="P92" s="57"/>
      <c r="Q92" s="57"/>
      <c r="R92" s="57"/>
      <c r="S92" s="57"/>
      <c r="T92" s="57"/>
      <c r="U92" s="57"/>
      <c r="V92" s="57"/>
      <c r="W92" s="57"/>
      <c r="X92" s="57"/>
      <c r="Y92" s="56"/>
    </row>
    <row r="93" spans="1:25" ht="15" hidden="1">
      <c r="A93" s="40"/>
      <c r="B93" s="75"/>
      <c r="C93" s="74"/>
      <c r="D93" s="58"/>
      <c r="E93" s="57"/>
      <c r="F93" s="57"/>
      <c r="G93" s="57"/>
      <c r="H93" s="57"/>
      <c r="I93" s="57"/>
      <c r="J93" s="57"/>
      <c r="K93" s="57"/>
      <c r="L93" s="57"/>
      <c r="M93" s="57"/>
      <c r="N93" s="57"/>
      <c r="O93" s="57"/>
      <c r="P93" s="57"/>
      <c r="Q93" s="57"/>
      <c r="R93" s="57"/>
      <c r="S93" s="57"/>
      <c r="T93" s="57"/>
      <c r="U93" s="57"/>
      <c r="V93" s="57"/>
      <c r="W93" s="57"/>
      <c r="X93" s="57"/>
      <c r="Y93" s="56"/>
    </row>
    <row r="94" spans="1:25" ht="15" hidden="1">
      <c r="A94" s="40"/>
      <c r="B94" s="75"/>
      <c r="C94" s="74"/>
      <c r="D94" s="58"/>
      <c r="E94" s="57"/>
      <c r="F94" s="57"/>
      <c r="G94" s="57"/>
      <c r="H94" s="57"/>
      <c r="I94" s="57"/>
      <c r="J94" s="57"/>
      <c r="K94" s="57"/>
      <c r="L94" s="57"/>
      <c r="M94" s="57"/>
      <c r="N94" s="57"/>
      <c r="O94" s="57"/>
      <c r="P94" s="57"/>
      <c r="Q94" s="57"/>
      <c r="R94" s="57"/>
      <c r="S94" s="57"/>
      <c r="T94" s="57"/>
      <c r="U94" s="57"/>
      <c r="V94" s="57"/>
      <c r="W94" s="57"/>
      <c r="X94" s="57"/>
      <c r="Y94" s="56"/>
    </row>
    <row r="95" spans="1:25" ht="15" hidden="1">
      <c r="A95" s="40"/>
      <c r="B95" s="75"/>
      <c r="C95" s="74"/>
      <c r="D95" s="58"/>
      <c r="E95" s="57"/>
      <c r="F95" s="57"/>
      <c r="G95" s="57"/>
      <c r="H95" s="57"/>
      <c r="I95" s="57"/>
      <c r="J95" s="57"/>
      <c r="K95" s="57"/>
      <c r="L95" s="57"/>
      <c r="M95" s="57"/>
      <c r="N95" s="57"/>
      <c r="O95" s="57"/>
      <c r="P95" s="57"/>
      <c r="Q95" s="57"/>
      <c r="R95" s="57"/>
      <c r="S95" s="57"/>
      <c r="T95" s="57"/>
      <c r="U95" s="57"/>
      <c r="V95" s="57"/>
      <c r="W95" s="57"/>
      <c r="X95" s="57"/>
      <c r="Y95" s="56"/>
    </row>
    <row r="96" spans="1:25" ht="27" hidden="1" customHeight="1">
      <c r="A96" s="40"/>
      <c r="B96" s="75"/>
      <c r="C96" s="74"/>
      <c r="D96" s="63"/>
      <c r="E96" s="62"/>
      <c r="F96" s="62"/>
      <c r="G96" s="62"/>
      <c r="H96" s="62"/>
      <c r="I96" s="62"/>
      <c r="J96" s="62"/>
      <c r="K96" s="62"/>
      <c r="L96" s="62"/>
      <c r="M96" s="62"/>
      <c r="N96" s="62"/>
      <c r="O96" s="62"/>
      <c r="P96" s="62"/>
      <c r="Q96" s="62"/>
      <c r="R96" s="62"/>
      <c r="S96" s="62"/>
      <c r="T96" s="62"/>
      <c r="U96" s="62"/>
      <c r="V96" s="62"/>
      <c r="W96" s="62"/>
      <c r="X96" s="62"/>
      <c r="Y96" s="56"/>
    </row>
    <row r="97" spans="1:27" ht="15" hidden="1">
      <c r="A97" s="40"/>
      <c r="B97" s="75"/>
      <c r="C97" s="74"/>
      <c r="D97" s="63"/>
      <c r="E97" s="62"/>
      <c r="F97" s="62"/>
      <c r="G97" s="62"/>
      <c r="H97" s="62"/>
      <c r="I97" s="62"/>
      <c r="J97" s="62"/>
      <c r="K97" s="62"/>
      <c r="L97" s="62"/>
      <c r="M97" s="62"/>
      <c r="N97" s="62"/>
      <c r="O97" s="62"/>
      <c r="P97" s="62"/>
      <c r="Q97" s="62"/>
      <c r="R97" s="62"/>
      <c r="S97" s="62"/>
      <c r="T97" s="62"/>
      <c r="U97" s="62"/>
      <c r="V97" s="62"/>
      <c r="W97" s="62"/>
      <c r="X97" s="62"/>
      <c r="Y97" s="56"/>
    </row>
    <row r="98" spans="1:27" ht="25.5" hidden="1" customHeight="1">
      <c r="A98" s="40"/>
      <c r="B98" s="75"/>
      <c r="C98" s="74"/>
      <c r="D98" s="58"/>
      <c r="E98" s="1220" t="s">
        <v>234</v>
      </c>
      <c r="F98" s="1220"/>
      <c r="G98" s="1220"/>
      <c r="H98" s="1220"/>
      <c r="I98" s="1220"/>
      <c r="J98" s="1220"/>
      <c r="K98" s="1220"/>
      <c r="L98" s="1220"/>
      <c r="M98" s="1220"/>
      <c r="N98" s="1220"/>
      <c r="O98" s="1220"/>
      <c r="P98" s="1220"/>
      <c r="Q98" s="1220"/>
      <c r="R98" s="1220"/>
      <c r="S98" s="1220"/>
      <c r="T98" s="1220"/>
      <c r="U98" s="1220"/>
      <c r="V98" s="1220"/>
      <c r="W98" s="1220"/>
      <c r="X98" s="1220"/>
      <c r="Y98" s="56"/>
    </row>
    <row r="99" spans="1:27" ht="15" hidden="1" customHeight="1">
      <c r="A99" s="40"/>
      <c r="B99" s="75"/>
      <c r="C99" s="74"/>
      <c r="D99" s="58"/>
      <c r="E99" s="57"/>
      <c r="F99" s="57"/>
      <c r="G99" s="57"/>
      <c r="H99" s="60"/>
      <c r="I99" s="60"/>
      <c r="J99" s="60"/>
      <c r="K99" s="60"/>
      <c r="L99" s="60"/>
      <c r="M99" s="60"/>
      <c r="N99" s="60"/>
      <c r="O99" s="59"/>
      <c r="P99" s="59"/>
      <c r="Q99" s="59"/>
      <c r="R99" s="59"/>
      <c r="S99" s="59"/>
      <c r="T99" s="59"/>
      <c r="U99" s="57"/>
      <c r="V99" s="57"/>
      <c r="W99" s="57"/>
      <c r="X99" s="57"/>
      <c r="Y99" s="56"/>
    </row>
    <row r="100" spans="1:27" ht="15" hidden="1" customHeight="1">
      <c r="A100" s="40"/>
      <c r="B100" s="75"/>
      <c r="C100" s="74"/>
      <c r="D100" s="58"/>
      <c r="E100" s="61"/>
      <c r="F100" s="1218" t="s">
        <v>233</v>
      </c>
      <c r="G100" s="1218"/>
      <c r="H100" s="1218"/>
      <c r="I100" s="1218"/>
      <c r="J100" s="1218"/>
      <c r="K100" s="1218"/>
      <c r="L100" s="1218"/>
      <c r="M100" s="1218"/>
      <c r="N100" s="1218"/>
      <c r="O100" s="1218"/>
      <c r="P100" s="1218"/>
      <c r="Q100" s="1218"/>
      <c r="R100" s="1218"/>
      <c r="S100" s="1218"/>
      <c r="T100" s="59"/>
      <c r="U100" s="57"/>
      <c r="V100" s="57"/>
      <c r="W100" s="57"/>
      <c r="X100" s="57"/>
      <c r="Y100" s="56"/>
      <c r="AA100" s="76" t="s">
        <v>231</v>
      </c>
    </row>
    <row r="101" spans="1:27" ht="15" hidden="1" customHeight="1">
      <c r="A101" s="40"/>
      <c r="B101" s="75"/>
      <c r="C101" s="74"/>
      <c r="D101" s="58"/>
      <c r="E101" s="57"/>
      <c r="F101" s="57"/>
      <c r="G101" s="57"/>
      <c r="H101" s="60"/>
      <c r="I101" s="60"/>
      <c r="J101" s="60"/>
      <c r="K101" s="60"/>
      <c r="L101" s="60"/>
      <c r="M101" s="60"/>
      <c r="N101" s="60"/>
      <c r="O101" s="59"/>
      <c r="P101" s="59"/>
      <c r="Q101" s="59"/>
      <c r="R101" s="59"/>
      <c r="S101" s="59"/>
      <c r="T101" s="59"/>
      <c r="U101" s="57"/>
      <c r="V101" s="57"/>
      <c r="W101" s="57"/>
      <c r="X101" s="57"/>
      <c r="Y101" s="56"/>
    </row>
    <row r="102" spans="1:27" ht="15" hidden="1">
      <c r="A102" s="40"/>
      <c r="B102" s="75"/>
      <c r="C102" s="74"/>
      <c r="D102" s="58"/>
      <c r="E102" s="57"/>
      <c r="F102" s="1218" t="s">
        <v>232</v>
      </c>
      <c r="G102" s="1218"/>
      <c r="H102" s="1218"/>
      <c r="I102" s="1218"/>
      <c r="J102" s="1218"/>
      <c r="K102" s="1218"/>
      <c r="L102" s="1218"/>
      <c r="M102" s="1218"/>
      <c r="N102" s="1218"/>
      <c r="O102" s="1218"/>
      <c r="P102" s="1218"/>
      <c r="Q102" s="1218"/>
      <c r="R102" s="1218"/>
      <c r="S102" s="1218"/>
      <c r="T102" s="1218"/>
      <c r="U102" s="1218"/>
      <c r="V102" s="1218"/>
      <c r="W102" s="1218"/>
      <c r="X102" s="1218"/>
      <c r="Y102" s="56"/>
    </row>
    <row r="103" spans="1:27" ht="15" hidden="1">
      <c r="A103" s="40"/>
      <c r="B103" s="75"/>
      <c r="C103" s="74"/>
      <c r="D103" s="58"/>
      <c r="E103" s="57"/>
      <c r="F103" s="57"/>
      <c r="G103" s="57"/>
      <c r="H103" s="57"/>
      <c r="I103" s="57"/>
      <c r="J103" s="57"/>
      <c r="K103" s="57"/>
      <c r="L103" s="57"/>
      <c r="M103" s="57"/>
      <c r="N103" s="57"/>
      <c r="O103" s="57"/>
      <c r="P103" s="57"/>
      <c r="Q103" s="57"/>
      <c r="R103" s="57"/>
      <c r="S103" s="57"/>
      <c r="T103" s="57"/>
      <c r="U103" s="57"/>
      <c r="V103" s="57"/>
      <c r="W103" s="57"/>
      <c r="X103" s="57"/>
      <c r="Y103" s="56"/>
    </row>
    <row r="104" spans="1:27" ht="15" hidden="1">
      <c r="A104" s="40"/>
      <c r="B104" s="75"/>
      <c r="C104" s="74"/>
      <c r="D104" s="58"/>
      <c r="E104" s="57"/>
      <c r="F104" s="57"/>
      <c r="G104" s="57"/>
      <c r="H104" s="57"/>
      <c r="I104" s="57"/>
      <c r="J104" s="57"/>
      <c r="K104" s="57"/>
      <c r="L104" s="57"/>
      <c r="M104" s="57"/>
      <c r="N104" s="57"/>
      <c r="O104" s="57"/>
      <c r="P104" s="57"/>
      <c r="Q104" s="57"/>
      <c r="R104" s="57"/>
      <c r="S104" s="57"/>
      <c r="T104" s="57"/>
      <c r="U104" s="57"/>
      <c r="V104" s="57"/>
      <c r="W104" s="57"/>
      <c r="X104" s="57"/>
      <c r="Y104" s="56"/>
    </row>
    <row r="105" spans="1:27" ht="15" hidden="1">
      <c r="A105" s="40"/>
      <c r="B105" s="75"/>
      <c r="C105" s="74"/>
      <c r="D105" s="58"/>
      <c r="E105" s="57"/>
      <c r="F105" s="57"/>
      <c r="G105" s="57"/>
      <c r="H105" s="57"/>
      <c r="I105" s="57"/>
      <c r="J105" s="57"/>
      <c r="K105" s="57"/>
      <c r="L105" s="57"/>
      <c r="M105" s="57"/>
      <c r="N105" s="57"/>
      <c r="O105" s="57"/>
      <c r="P105" s="57"/>
      <c r="Q105" s="57"/>
      <c r="R105" s="57"/>
      <c r="S105" s="57"/>
      <c r="T105" s="57"/>
      <c r="U105" s="57"/>
      <c r="V105" s="57"/>
      <c r="W105" s="57"/>
      <c r="X105" s="57"/>
      <c r="Y105" s="56"/>
    </row>
    <row r="106" spans="1:27" ht="15" hidden="1">
      <c r="A106" s="40"/>
      <c r="B106" s="75"/>
      <c r="C106" s="74"/>
      <c r="D106" s="58"/>
      <c r="E106" s="57"/>
      <c r="F106" s="57"/>
      <c r="G106" s="57"/>
      <c r="H106" s="57"/>
      <c r="I106" s="57"/>
      <c r="J106" s="57"/>
      <c r="K106" s="57"/>
      <c r="L106" s="57"/>
      <c r="M106" s="57"/>
      <c r="N106" s="57"/>
      <c r="O106" s="57"/>
      <c r="P106" s="57"/>
      <c r="Q106" s="57"/>
      <c r="R106" s="57"/>
      <c r="S106" s="57"/>
      <c r="T106" s="57"/>
      <c r="U106" s="57"/>
      <c r="V106" s="57"/>
      <c r="W106" s="57"/>
      <c r="X106" s="57"/>
      <c r="Y106" s="56"/>
    </row>
    <row r="107" spans="1:27" ht="15" hidden="1">
      <c r="A107" s="40"/>
      <c r="B107" s="75"/>
      <c r="C107" s="74"/>
      <c r="D107" s="58"/>
      <c r="E107" s="57"/>
      <c r="F107" s="57"/>
      <c r="G107" s="57"/>
      <c r="H107" s="57"/>
      <c r="I107" s="57"/>
      <c r="J107" s="57"/>
      <c r="K107" s="57"/>
      <c r="L107" s="57"/>
      <c r="M107" s="57"/>
      <c r="N107" s="57"/>
      <c r="O107" s="57"/>
      <c r="P107" s="57"/>
      <c r="Q107" s="57"/>
      <c r="R107" s="57"/>
      <c r="S107" s="57"/>
      <c r="T107" s="57"/>
      <c r="U107" s="57"/>
      <c r="V107" s="57"/>
      <c r="W107" s="57"/>
      <c r="X107" s="57"/>
      <c r="Y107" s="56"/>
    </row>
    <row r="108" spans="1:27" ht="15" hidden="1">
      <c r="A108" s="40"/>
      <c r="B108" s="75"/>
      <c r="C108" s="74"/>
      <c r="D108" s="58"/>
      <c r="E108" s="57"/>
      <c r="F108" s="57"/>
      <c r="G108" s="57"/>
      <c r="H108" s="57"/>
      <c r="I108" s="57"/>
      <c r="J108" s="57"/>
      <c r="K108" s="57"/>
      <c r="L108" s="57"/>
      <c r="M108" s="57"/>
      <c r="N108" s="57"/>
      <c r="O108" s="57"/>
      <c r="P108" s="57"/>
      <c r="Q108" s="57"/>
      <c r="R108" s="57"/>
      <c r="S108" s="57"/>
      <c r="T108" s="57"/>
      <c r="U108" s="57"/>
      <c r="V108" s="57"/>
      <c r="W108" s="57"/>
      <c r="X108" s="57"/>
      <c r="Y108" s="56"/>
    </row>
    <row r="109" spans="1:27" ht="15" hidden="1">
      <c r="A109" s="40"/>
      <c r="B109" s="75"/>
      <c r="C109" s="74"/>
      <c r="D109" s="58"/>
      <c r="E109" s="57"/>
      <c r="F109" s="57"/>
      <c r="G109" s="57"/>
      <c r="H109" s="57"/>
      <c r="I109" s="57"/>
      <c r="J109" s="57"/>
      <c r="K109" s="57"/>
      <c r="L109" s="57"/>
      <c r="M109" s="57"/>
      <c r="N109" s="57"/>
      <c r="O109" s="57"/>
      <c r="P109" s="57"/>
      <c r="Q109" s="57"/>
      <c r="R109" s="57"/>
      <c r="S109" s="57"/>
      <c r="T109" s="57"/>
      <c r="U109" s="57"/>
      <c r="V109" s="57"/>
      <c r="W109" s="57"/>
      <c r="X109" s="57"/>
      <c r="Y109" s="56"/>
    </row>
    <row r="110" spans="1:27" ht="15" hidden="1">
      <c r="A110" s="40"/>
      <c r="B110" s="75"/>
      <c r="C110" s="74"/>
      <c r="D110" s="58"/>
      <c r="E110" s="57"/>
      <c r="F110" s="57"/>
      <c r="G110" s="57"/>
      <c r="H110" s="57"/>
      <c r="I110" s="57"/>
      <c r="J110" s="57"/>
      <c r="K110" s="57"/>
      <c r="L110" s="57"/>
      <c r="M110" s="57"/>
      <c r="N110" s="57"/>
      <c r="O110" s="57"/>
      <c r="P110" s="57"/>
      <c r="Q110" s="57"/>
      <c r="R110" s="57"/>
      <c r="S110" s="57"/>
      <c r="T110" s="57"/>
      <c r="U110" s="57"/>
      <c r="V110" s="57"/>
      <c r="W110" s="57"/>
      <c r="X110" s="57"/>
      <c r="Y110" s="56"/>
    </row>
    <row r="111" spans="1:27" ht="30" hidden="1" customHeight="1">
      <c r="A111" s="40"/>
      <c r="B111" s="75"/>
      <c r="C111" s="74"/>
      <c r="D111" s="58"/>
      <c r="E111" s="57"/>
      <c r="F111" s="57"/>
      <c r="G111" s="57"/>
      <c r="H111" s="57"/>
      <c r="I111" s="57"/>
      <c r="J111" s="57"/>
      <c r="K111" s="57"/>
      <c r="L111" s="57"/>
      <c r="M111" s="57"/>
      <c r="N111" s="57"/>
      <c r="O111" s="57"/>
      <c r="P111" s="57"/>
      <c r="Q111" s="57"/>
      <c r="R111" s="57"/>
      <c r="S111" s="57"/>
      <c r="T111" s="57"/>
      <c r="U111" s="57"/>
      <c r="V111" s="57"/>
      <c r="W111" s="57"/>
      <c r="X111" s="57"/>
      <c r="Y111" s="56"/>
    </row>
    <row r="112" spans="1:27" ht="31.5" hidden="1" customHeight="1">
      <c r="A112" s="40"/>
      <c r="B112" s="75"/>
      <c r="C112" s="74"/>
      <c r="D112" s="58"/>
      <c r="E112" s="57"/>
      <c r="F112" s="57"/>
      <c r="G112" s="57"/>
      <c r="H112" s="57"/>
      <c r="I112" s="57"/>
      <c r="J112" s="57"/>
      <c r="K112" s="57"/>
      <c r="L112" s="57"/>
      <c r="M112" s="57"/>
      <c r="N112" s="57"/>
      <c r="O112" s="57"/>
      <c r="P112" s="57"/>
      <c r="Q112" s="57"/>
      <c r="R112" s="57"/>
      <c r="S112" s="57"/>
      <c r="T112" s="57"/>
      <c r="U112" s="57"/>
      <c r="V112" s="57"/>
      <c r="W112" s="57"/>
      <c r="X112" s="57"/>
      <c r="Y112" s="56"/>
    </row>
    <row r="113" spans="1:25" ht="15" customHeight="1">
      <c r="A113" s="40"/>
      <c r="B113" s="73"/>
      <c r="C113" s="72"/>
      <c r="D113" s="55"/>
      <c r="E113" s="54"/>
      <c r="F113" s="54"/>
      <c r="G113" s="54"/>
      <c r="H113" s="54"/>
      <c r="I113" s="54"/>
      <c r="J113" s="54"/>
      <c r="K113" s="54"/>
      <c r="L113" s="54"/>
      <c r="M113" s="54"/>
      <c r="N113" s="54"/>
      <c r="O113" s="54"/>
      <c r="P113" s="54"/>
      <c r="Q113" s="54"/>
      <c r="R113" s="54"/>
      <c r="S113" s="54"/>
      <c r="T113" s="54"/>
      <c r="U113" s="54"/>
      <c r="V113" s="54"/>
      <c r="W113" s="54"/>
      <c r="X113" s="54"/>
      <c r="Y113" s="53"/>
    </row>
  </sheetData>
  <sheetProtection algorithmName="SHA-512" hashValue="mKk6+gPei5776PSv6JusmaWhUKMC2QXpen1sWEAd3mXG+4v2VJY+01tmxFef/CTK80AuDN585KmQb/dUj/MH1g==" saltValue="8velYYWW5EtS3e5laMzs6g==" spinCount="100000" sheet="1" objects="1" scenarios="1" formatColumns="0" formatRows="0"/>
  <dataConsolidate/>
  <mergeCells count="28">
    <mergeCell ref="H60:X60"/>
    <mergeCell ref="H82:X82"/>
    <mergeCell ref="E46:X57"/>
    <mergeCell ref="E70:T70"/>
    <mergeCell ref="E60:G60"/>
    <mergeCell ref="H59:X59"/>
    <mergeCell ref="E59:G59"/>
    <mergeCell ref="E71:T71"/>
    <mergeCell ref="H61:X61"/>
    <mergeCell ref="F102:X102"/>
    <mergeCell ref="F100:S100"/>
    <mergeCell ref="E82:G82"/>
    <mergeCell ref="E98:X98"/>
    <mergeCell ref="E81:U81"/>
    <mergeCell ref="H84:X84"/>
    <mergeCell ref="B2:G2"/>
    <mergeCell ref="B3:C3"/>
    <mergeCell ref="E7:X19"/>
    <mergeCell ref="P23:W23"/>
    <mergeCell ref="E58:U58"/>
    <mergeCell ref="B5:Y5"/>
    <mergeCell ref="E41:X45"/>
    <mergeCell ref="F21:M21"/>
    <mergeCell ref="P21:X21"/>
    <mergeCell ref="P22:X22"/>
    <mergeCell ref="E35:X39"/>
    <mergeCell ref="F22:M22"/>
    <mergeCell ref="E40:X40"/>
  </mergeCells>
  <phoneticPr fontId="9" type="noConversion"/>
  <hyperlinks>
    <hyperlink ref="E81:U81" location="Инструкция!A1" tooltip="http://sp.eias.ru/index.php?a=add&amp;catid=76" display="Обратиться за помощью в службу технической поддержки"/>
    <hyperlink ref="E58:U58" location="Инструкция!A1" tooltip="http://sp.eias.ru/index.php?a=add&amp;catid=76" display="Обратиться за помощью в службу технической поддержки"/>
    <hyperlink ref="E70:T70" location="Инструкция!A1" tooltip="http://support.eias.ru/knowledgebase.php?article=28" display="Инструкция по загрузке сопроводительных материалов"/>
    <hyperlink ref="E71:T71" location="Инструкция!A1" tooltip="http://eias.ru/files/shablon/FAS_JKH_OPEN_INFO_REQUEST_WARM.pdf" display="Инструкция по работе с отчетной формой"/>
  </hyperlinks>
  <pageMargins left="0.7" right="0.7" top="0.75" bottom="0.75" header="0.3" footer="0.3"/>
  <pageSetup paperSize="9" orientation="portrait" horizontalDpi="180" verticalDpi="180" r:id="rId1"/>
  <headerFooter alignWithMargins="0"/>
  <drawing r:id="rId2"/>
  <legacyDrawing r:id="rId3"/>
  <oleObjects>
    <mc:AlternateContent xmlns:mc="http://schemas.openxmlformats.org/markup-compatibility/2006">
      <mc:Choice Requires="x14">
        <oleObject progId="Word.Document.8" shapeId="193537" r:id="rId4">
          <objectPr defaultSize="0" r:id="rId5">
            <anchor moveWithCells="1">
              <from>
                <xdr:col>2</xdr:col>
                <xdr:colOff>0</xdr:colOff>
                <xdr:row>6</xdr:row>
                <xdr:rowOff>0</xdr:rowOff>
              </from>
              <to>
                <xdr:col>22</xdr:col>
                <xdr:colOff>66675</xdr:colOff>
                <xdr:row>120</xdr:row>
                <xdr:rowOff>123825</xdr:rowOff>
              </to>
            </anchor>
          </objectPr>
        </oleObject>
      </mc:Choice>
      <mc:Fallback>
        <oleObject progId="Word.Document.8" shapeId="193537" r:id="rId4"/>
      </mc:Fallback>
    </mc:AlternateContent>
  </oleObjec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4">
    <tabColor rgb="FFEAEBEE"/>
    <pageSetUpPr fitToPage="1"/>
  </sheetPr>
  <dimension ref="A1:AJ34"/>
  <sheetViews>
    <sheetView showGridLines="0" topLeftCell="I4" zoomScaleNormal="100" workbookViewId="0"/>
  </sheetViews>
  <sheetFormatPr defaultColWidth="10.5703125" defaultRowHeight="14.25"/>
  <cols>
    <col min="1" max="6" width="10.5703125" style="554" hidden="1" customWidth="1"/>
    <col min="7" max="8" width="9.140625" style="560" hidden="1" customWidth="1"/>
    <col min="9" max="9" width="3.7109375" style="501" customWidth="1"/>
    <col min="10" max="11" width="3.7109375" style="500" customWidth="1"/>
    <col min="12" max="12" width="12.7109375" style="493" customWidth="1"/>
    <col min="13" max="13" width="44.7109375" style="493" customWidth="1"/>
    <col min="14" max="14" width="1.7109375" style="493" hidden="1" customWidth="1"/>
    <col min="15" max="15" width="23.7109375" style="493" customWidth="1"/>
    <col min="16" max="17" width="1.7109375" style="493" hidden="1" customWidth="1"/>
    <col min="18" max="18" width="11.7109375" style="493" customWidth="1"/>
    <col min="19" max="19" width="3.7109375" style="493" customWidth="1"/>
    <col min="20" max="20" width="11.7109375" style="493" customWidth="1"/>
    <col min="21" max="21" width="8.5703125" style="493" hidden="1" customWidth="1"/>
    <col min="22" max="22" width="4.7109375" style="493" customWidth="1"/>
    <col min="23" max="23" width="115.7109375" style="493" customWidth="1"/>
    <col min="24" max="35" width="10.5703125" style="554"/>
    <col min="36" max="256" width="10.5703125" style="493"/>
    <col min="257" max="264" width="0" style="493" hidden="1" customWidth="1"/>
    <col min="265" max="267" width="3.7109375" style="493" customWidth="1"/>
    <col min="268" max="268" width="12.7109375" style="493" customWidth="1"/>
    <col min="269" max="269" width="47.42578125" style="493" customWidth="1"/>
    <col min="270" max="273" width="0" style="493" hidden="1" customWidth="1"/>
    <col min="274" max="274" width="11.7109375" style="493" customWidth="1"/>
    <col min="275" max="275" width="6.42578125" style="493" bestFit="1" customWidth="1"/>
    <col min="276" max="276" width="11.7109375" style="493" customWidth="1"/>
    <col min="277" max="277" width="0" style="493" hidden="1" customWidth="1"/>
    <col min="278" max="278" width="3.7109375" style="493" customWidth="1"/>
    <col min="279" max="279" width="11.140625" style="493" bestFit="1" customWidth="1"/>
    <col min="280" max="512" width="10.5703125" style="493"/>
    <col min="513" max="520" width="0" style="493" hidden="1" customWidth="1"/>
    <col min="521" max="523" width="3.7109375" style="493" customWidth="1"/>
    <col min="524" max="524" width="12.7109375" style="493" customWidth="1"/>
    <col min="525" max="525" width="47.42578125" style="493" customWidth="1"/>
    <col min="526" max="529" width="0" style="493" hidden="1" customWidth="1"/>
    <col min="530" max="530" width="11.7109375" style="493" customWidth="1"/>
    <col min="531" max="531" width="6.42578125" style="493" bestFit="1" customWidth="1"/>
    <col min="532" max="532" width="11.7109375" style="493" customWidth="1"/>
    <col min="533" max="533" width="0" style="493" hidden="1" customWidth="1"/>
    <col min="534" max="534" width="3.7109375" style="493" customWidth="1"/>
    <col min="535" max="535" width="11.140625" style="493" bestFit="1" customWidth="1"/>
    <col min="536" max="768" width="10.5703125" style="493"/>
    <col min="769" max="776" width="0" style="493" hidden="1" customWidth="1"/>
    <col min="777" max="779" width="3.7109375" style="493" customWidth="1"/>
    <col min="780" max="780" width="12.7109375" style="493" customWidth="1"/>
    <col min="781" max="781" width="47.42578125" style="493" customWidth="1"/>
    <col min="782" max="785" width="0" style="493" hidden="1" customWidth="1"/>
    <col min="786" max="786" width="11.7109375" style="493" customWidth="1"/>
    <col min="787" max="787" width="6.42578125" style="493" bestFit="1" customWidth="1"/>
    <col min="788" max="788" width="11.7109375" style="493" customWidth="1"/>
    <col min="789" max="789" width="0" style="493" hidden="1" customWidth="1"/>
    <col min="790" max="790" width="3.7109375" style="493" customWidth="1"/>
    <col min="791" max="791" width="11.140625" style="493" bestFit="1" customWidth="1"/>
    <col min="792" max="1024" width="10.5703125" style="493"/>
    <col min="1025" max="1032" width="0" style="493" hidden="1" customWidth="1"/>
    <col min="1033" max="1035" width="3.7109375" style="493" customWidth="1"/>
    <col min="1036" max="1036" width="12.7109375" style="493" customWidth="1"/>
    <col min="1037" max="1037" width="47.42578125" style="493" customWidth="1"/>
    <col min="1038" max="1041" width="0" style="493" hidden="1" customWidth="1"/>
    <col min="1042" max="1042" width="11.7109375" style="493" customWidth="1"/>
    <col min="1043" max="1043" width="6.42578125" style="493" bestFit="1" customWidth="1"/>
    <col min="1044" max="1044" width="11.7109375" style="493" customWidth="1"/>
    <col min="1045" max="1045" width="0" style="493" hidden="1" customWidth="1"/>
    <col min="1046" max="1046" width="3.7109375" style="493" customWidth="1"/>
    <col min="1047" max="1047" width="11.140625" style="493" bestFit="1" customWidth="1"/>
    <col min="1048" max="1280" width="10.5703125" style="493"/>
    <col min="1281" max="1288" width="0" style="493" hidden="1" customWidth="1"/>
    <col min="1289" max="1291" width="3.7109375" style="493" customWidth="1"/>
    <col min="1292" max="1292" width="12.7109375" style="493" customWidth="1"/>
    <col min="1293" max="1293" width="47.42578125" style="493" customWidth="1"/>
    <col min="1294" max="1297" width="0" style="493" hidden="1" customWidth="1"/>
    <col min="1298" max="1298" width="11.7109375" style="493" customWidth="1"/>
    <col min="1299" max="1299" width="6.42578125" style="493" bestFit="1" customWidth="1"/>
    <col min="1300" max="1300" width="11.7109375" style="493" customWidth="1"/>
    <col min="1301" max="1301" width="0" style="493" hidden="1" customWidth="1"/>
    <col min="1302" max="1302" width="3.7109375" style="493" customWidth="1"/>
    <col min="1303" max="1303" width="11.140625" style="493" bestFit="1" customWidth="1"/>
    <col min="1304" max="1536" width="10.5703125" style="493"/>
    <col min="1537" max="1544" width="0" style="493" hidden="1" customWidth="1"/>
    <col min="1545" max="1547" width="3.7109375" style="493" customWidth="1"/>
    <col min="1548" max="1548" width="12.7109375" style="493" customWidth="1"/>
    <col min="1549" max="1549" width="47.42578125" style="493" customWidth="1"/>
    <col min="1550" max="1553" width="0" style="493" hidden="1" customWidth="1"/>
    <col min="1554" max="1554" width="11.7109375" style="493" customWidth="1"/>
    <col min="1555" max="1555" width="6.42578125" style="493" bestFit="1" customWidth="1"/>
    <col min="1556" max="1556" width="11.7109375" style="493" customWidth="1"/>
    <col min="1557" max="1557" width="0" style="493" hidden="1" customWidth="1"/>
    <col min="1558" max="1558" width="3.7109375" style="493" customWidth="1"/>
    <col min="1559" max="1559" width="11.140625" style="493" bestFit="1" customWidth="1"/>
    <col min="1560" max="1792" width="10.5703125" style="493"/>
    <col min="1793" max="1800" width="0" style="493" hidden="1" customWidth="1"/>
    <col min="1801" max="1803" width="3.7109375" style="493" customWidth="1"/>
    <col min="1804" max="1804" width="12.7109375" style="493" customWidth="1"/>
    <col min="1805" max="1805" width="47.42578125" style="493" customWidth="1"/>
    <col min="1806" max="1809" width="0" style="493" hidden="1" customWidth="1"/>
    <col min="1810" max="1810" width="11.7109375" style="493" customWidth="1"/>
    <col min="1811" max="1811" width="6.42578125" style="493" bestFit="1" customWidth="1"/>
    <col min="1812" max="1812" width="11.7109375" style="493" customWidth="1"/>
    <col min="1813" max="1813" width="0" style="493" hidden="1" customWidth="1"/>
    <col min="1814" max="1814" width="3.7109375" style="493" customWidth="1"/>
    <col min="1815" max="1815" width="11.140625" style="493" bestFit="1" customWidth="1"/>
    <col min="1816" max="2048" width="10.5703125" style="493"/>
    <col min="2049" max="2056" width="0" style="493" hidden="1" customWidth="1"/>
    <col min="2057" max="2059" width="3.7109375" style="493" customWidth="1"/>
    <col min="2060" max="2060" width="12.7109375" style="493" customWidth="1"/>
    <col min="2061" max="2061" width="47.42578125" style="493" customWidth="1"/>
    <col min="2062" max="2065" width="0" style="493" hidden="1" customWidth="1"/>
    <col min="2066" max="2066" width="11.7109375" style="493" customWidth="1"/>
    <col min="2067" max="2067" width="6.42578125" style="493" bestFit="1" customWidth="1"/>
    <col min="2068" max="2068" width="11.7109375" style="493" customWidth="1"/>
    <col min="2069" max="2069" width="0" style="493" hidden="1" customWidth="1"/>
    <col min="2070" max="2070" width="3.7109375" style="493" customWidth="1"/>
    <col min="2071" max="2071" width="11.140625" style="493" bestFit="1" customWidth="1"/>
    <col min="2072" max="2304" width="10.5703125" style="493"/>
    <col min="2305" max="2312" width="0" style="493" hidden="1" customWidth="1"/>
    <col min="2313" max="2315" width="3.7109375" style="493" customWidth="1"/>
    <col min="2316" max="2316" width="12.7109375" style="493" customWidth="1"/>
    <col min="2317" max="2317" width="47.42578125" style="493" customWidth="1"/>
    <col min="2318" max="2321" width="0" style="493" hidden="1" customWidth="1"/>
    <col min="2322" max="2322" width="11.7109375" style="493" customWidth="1"/>
    <col min="2323" max="2323" width="6.42578125" style="493" bestFit="1" customWidth="1"/>
    <col min="2324" max="2324" width="11.7109375" style="493" customWidth="1"/>
    <col min="2325" max="2325" width="0" style="493" hidden="1" customWidth="1"/>
    <col min="2326" max="2326" width="3.7109375" style="493" customWidth="1"/>
    <col min="2327" max="2327" width="11.140625" style="493" bestFit="1" customWidth="1"/>
    <col min="2328" max="2560" width="10.5703125" style="493"/>
    <col min="2561" max="2568" width="0" style="493" hidden="1" customWidth="1"/>
    <col min="2569" max="2571" width="3.7109375" style="493" customWidth="1"/>
    <col min="2572" max="2572" width="12.7109375" style="493" customWidth="1"/>
    <col min="2573" max="2573" width="47.42578125" style="493" customWidth="1"/>
    <col min="2574" max="2577" width="0" style="493" hidden="1" customWidth="1"/>
    <col min="2578" max="2578" width="11.7109375" style="493" customWidth="1"/>
    <col min="2579" max="2579" width="6.42578125" style="493" bestFit="1" customWidth="1"/>
    <col min="2580" max="2580" width="11.7109375" style="493" customWidth="1"/>
    <col min="2581" max="2581" width="0" style="493" hidden="1" customWidth="1"/>
    <col min="2582" max="2582" width="3.7109375" style="493" customWidth="1"/>
    <col min="2583" max="2583" width="11.140625" style="493" bestFit="1" customWidth="1"/>
    <col min="2584" max="2816" width="10.5703125" style="493"/>
    <col min="2817" max="2824" width="0" style="493" hidden="1" customWidth="1"/>
    <col min="2825" max="2827" width="3.7109375" style="493" customWidth="1"/>
    <col min="2828" max="2828" width="12.7109375" style="493" customWidth="1"/>
    <col min="2829" max="2829" width="47.42578125" style="493" customWidth="1"/>
    <col min="2830" max="2833" width="0" style="493" hidden="1" customWidth="1"/>
    <col min="2834" max="2834" width="11.7109375" style="493" customWidth="1"/>
    <col min="2835" max="2835" width="6.42578125" style="493" bestFit="1" customWidth="1"/>
    <col min="2836" max="2836" width="11.7109375" style="493" customWidth="1"/>
    <col min="2837" max="2837" width="0" style="493" hidden="1" customWidth="1"/>
    <col min="2838" max="2838" width="3.7109375" style="493" customWidth="1"/>
    <col min="2839" max="2839" width="11.140625" style="493" bestFit="1" customWidth="1"/>
    <col min="2840" max="3072" width="10.5703125" style="493"/>
    <col min="3073" max="3080" width="0" style="493" hidden="1" customWidth="1"/>
    <col min="3081" max="3083" width="3.7109375" style="493" customWidth="1"/>
    <col min="3084" max="3084" width="12.7109375" style="493" customWidth="1"/>
    <col min="3085" max="3085" width="47.42578125" style="493" customWidth="1"/>
    <col min="3086" max="3089" width="0" style="493" hidden="1" customWidth="1"/>
    <col min="3090" max="3090" width="11.7109375" style="493" customWidth="1"/>
    <col min="3091" max="3091" width="6.42578125" style="493" bestFit="1" customWidth="1"/>
    <col min="3092" max="3092" width="11.7109375" style="493" customWidth="1"/>
    <col min="3093" max="3093" width="0" style="493" hidden="1" customWidth="1"/>
    <col min="3094" max="3094" width="3.7109375" style="493" customWidth="1"/>
    <col min="3095" max="3095" width="11.140625" style="493" bestFit="1" customWidth="1"/>
    <col min="3096" max="3328" width="10.5703125" style="493"/>
    <col min="3329" max="3336" width="0" style="493" hidden="1" customWidth="1"/>
    <col min="3337" max="3339" width="3.7109375" style="493" customWidth="1"/>
    <col min="3340" max="3340" width="12.7109375" style="493" customWidth="1"/>
    <col min="3341" max="3341" width="47.42578125" style="493" customWidth="1"/>
    <col min="3342" max="3345" width="0" style="493" hidden="1" customWidth="1"/>
    <col min="3346" max="3346" width="11.7109375" style="493" customWidth="1"/>
    <col min="3347" max="3347" width="6.42578125" style="493" bestFit="1" customWidth="1"/>
    <col min="3348" max="3348" width="11.7109375" style="493" customWidth="1"/>
    <col min="3349" max="3349" width="0" style="493" hidden="1" customWidth="1"/>
    <col min="3350" max="3350" width="3.7109375" style="493" customWidth="1"/>
    <col min="3351" max="3351" width="11.140625" style="493" bestFit="1" customWidth="1"/>
    <col min="3352" max="3584" width="10.5703125" style="493"/>
    <col min="3585" max="3592" width="0" style="493" hidden="1" customWidth="1"/>
    <col min="3593" max="3595" width="3.7109375" style="493" customWidth="1"/>
    <col min="3596" max="3596" width="12.7109375" style="493" customWidth="1"/>
    <col min="3597" max="3597" width="47.42578125" style="493" customWidth="1"/>
    <col min="3598" max="3601" width="0" style="493" hidden="1" customWidth="1"/>
    <col min="3602" max="3602" width="11.7109375" style="493" customWidth="1"/>
    <col min="3603" max="3603" width="6.42578125" style="493" bestFit="1" customWidth="1"/>
    <col min="3604" max="3604" width="11.7109375" style="493" customWidth="1"/>
    <col min="3605" max="3605" width="0" style="493" hidden="1" customWidth="1"/>
    <col min="3606" max="3606" width="3.7109375" style="493" customWidth="1"/>
    <col min="3607" max="3607" width="11.140625" style="493" bestFit="1" customWidth="1"/>
    <col min="3608" max="3840" width="10.5703125" style="493"/>
    <col min="3841" max="3848" width="0" style="493" hidden="1" customWidth="1"/>
    <col min="3849" max="3851" width="3.7109375" style="493" customWidth="1"/>
    <col min="3852" max="3852" width="12.7109375" style="493" customWidth="1"/>
    <col min="3853" max="3853" width="47.42578125" style="493" customWidth="1"/>
    <col min="3854" max="3857" width="0" style="493" hidden="1" customWidth="1"/>
    <col min="3858" max="3858" width="11.7109375" style="493" customWidth="1"/>
    <col min="3859" max="3859" width="6.42578125" style="493" bestFit="1" customWidth="1"/>
    <col min="3860" max="3860" width="11.7109375" style="493" customWidth="1"/>
    <col min="3861" max="3861" width="0" style="493" hidden="1" customWidth="1"/>
    <col min="3862" max="3862" width="3.7109375" style="493" customWidth="1"/>
    <col min="3863" max="3863" width="11.140625" style="493" bestFit="1" customWidth="1"/>
    <col min="3864" max="4096" width="10.5703125" style="493"/>
    <col min="4097" max="4104" width="0" style="493" hidden="1" customWidth="1"/>
    <col min="4105" max="4107" width="3.7109375" style="493" customWidth="1"/>
    <col min="4108" max="4108" width="12.7109375" style="493" customWidth="1"/>
    <col min="4109" max="4109" width="47.42578125" style="493" customWidth="1"/>
    <col min="4110" max="4113" width="0" style="493" hidden="1" customWidth="1"/>
    <col min="4114" max="4114" width="11.7109375" style="493" customWidth="1"/>
    <col min="4115" max="4115" width="6.42578125" style="493" bestFit="1" customWidth="1"/>
    <col min="4116" max="4116" width="11.7109375" style="493" customWidth="1"/>
    <col min="4117" max="4117" width="0" style="493" hidden="1" customWidth="1"/>
    <col min="4118" max="4118" width="3.7109375" style="493" customWidth="1"/>
    <col min="4119" max="4119" width="11.140625" style="493" bestFit="1" customWidth="1"/>
    <col min="4120" max="4352" width="10.5703125" style="493"/>
    <col min="4353" max="4360" width="0" style="493" hidden="1" customWidth="1"/>
    <col min="4361" max="4363" width="3.7109375" style="493" customWidth="1"/>
    <col min="4364" max="4364" width="12.7109375" style="493" customWidth="1"/>
    <col min="4365" max="4365" width="47.42578125" style="493" customWidth="1"/>
    <col min="4366" max="4369" width="0" style="493" hidden="1" customWidth="1"/>
    <col min="4370" max="4370" width="11.7109375" style="493" customWidth="1"/>
    <col min="4371" max="4371" width="6.42578125" style="493" bestFit="1" customWidth="1"/>
    <col min="4372" max="4372" width="11.7109375" style="493" customWidth="1"/>
    <col min="4373" max="4373" width="0" style="493" hidden="1" customWidth="1"/>
    <col min="4374" max="4374" width="3.7109375" style="493" customWidth="1"/>
    <col min="4375" max="4375" width="11.140625" style="493" bestFit="1" customWidth="1"/>
    <col min="4376" max="4608" width="10.5703125" style="493"/>
    <col min="4609" max="4616" width="0" style="493" hidden="1" customWidth="1"/>
    <col min="4617" max="4619" width="3.7109375" style="493" customWidth="1"/>
    <col min="4620" max="4620" width="12.7109375" style="493" customWidth="1"/>
    <col min="4621" max="4621" width="47.42578125" style="493" customWidth="1"/>
    <col min="4622" max="4625" width="0" style="493" hidden="1" customWidth="1"/>
    <col min="4626" max="4626" width="11.7109375" style="493" customWidth="1"/>
    <col min="4627" max="4627" width="6.42578125" style="493" bestFit="1" customWidth="1"/>
    <col min="4628" max="4628" width="11.7109375" style="493" customWidth="1"/>
    <col min="4629" max="4629" width="0" style="493" hidden="1" customWidth="1"/>
    <col min="4630" max="4630" width="3.7109375" style="493" customWidth="1"/>
    <col min="4631" max="4631" width="11.140625" style="493" bestFit="1" customWidth="1"/>
    <col min="4632" max="4864" width="10.5703125" style="493"/>
    <col min="4865" max="4872" width="0" style="493" hidden="1" customWidth="1"/>
    <col min="4873" max="4875" width="3.7109375" style="493" customWidth="1"/>
    <col min="4876" max="4876" width="12.7109375" style="493" customWidth="1"/>
    <col min="4877" max="4877" width="47.42578125" style="493" customWidth="1"/>
    <col min="4878" max="4881" width="0" style="493" hidden="1" customWidth="1"/>
    <col min="4882" max="4882" width="11.7109375" style="493" customWidth="1"/>
    <col min="4883" max="4883" width="6.42578125" style="493" bestFit="1" customWidth="1"/>
    <col min="4884" max="4884" width="11.7109375" style="493" customWidth="1"/>
    <col min="4885" max="4885" width="0" style="493" hidden="1" customWidth="1"/>
    <col min="4886" max="4886" width="3.7109375" style="493" customWidth="1"/>
    <col min="4887" max="4887" width="11.140625" style="493" bestFit="1" customWidth="1"/>
    <col min="4888" max="5120" width="10.5703125" style="493"/>
    <col min="5121" max="5128" width="0" style="493" hidden="1" customWidth="1"/>
    <col min="5129" max="5131" width="3.7109375" style="493" customWidth="1"/>
    <col min="5132" max="5132" width="12.7109375" style="493" customWidth="1"/>
    <col min="5133" max="5133" width="47.42578125" style="493" customWidth="1"/>
    <col min="5134" max="5137" width="0" style="493" hidden="1" customWidth="1"/>
    <col min="5138" max="5138" width="11.7109375" style="493" customWidth="1"/>
    <col min="5139" max="5139" width="6.42578125" style="493" bestFit="1" customWidth="1"/>
    <col min="5140" max="5140" width="11.7109375" style="493" customWidth="1"/>
    <col min="5141" max="5141" width="0" style="493" hidden="1" customWidth="1"/>
    <col min="5142" max="5142" width="3.7109375" style="493" customWidth="1"/>
    <col min="5143" max="5143" width="11.140625" style="493" bestFit="1" customWidth="1"/>
    <col min="5144" max="5376" width="10.5703125" style="493"/>
    <col min="5377" max="5384" width="0" style="493" hidden="1" customWidth="1"/>
    <col min="5385" max="5387" width="3.7109375" style="493" customWidth="1"/>
    <col min="5388" max="5388" width="12.7109375" style="493" customWidth="1"/>
    <col min="5389" max="5389" width="47.42578125" style="493" customWidth="1"/>
    <col min="5390" max="5393" width="0" style="493" hidden="1" customWidth="1"/>
    <col min="5394" max="5394" width="11.7109375" style="493" customWidth="1"/>
    <col min="5395" max="5395" width="6.42578125" style="493" bestFit="1" customWidth="1"/>
    <col min="5396" max="5396" width="11.7109375" style="493" customWidth="1"/>
    <col min="5397" max="5397" width="0" style="493" hidden="1" customWidth="1"/>
    <col min="5398" max="5398" width="3.7109375" style="493" customWidth="1"/>
    <col min="5399" max="5399" width="11.140625" style="493" bestFit="1" customWidth="1"/>
    <col min="5400" max="5632" width="10.5703125" style="493"/>
    <col min="5633" max="5640" width="0" style="493" hidden="1" customWidth="1"/>
    <col min="5641" max="5643" width="3.7109375" style="493" customWidth="1"/>
    <col min="5644" max="5644" width="12.7109375" style="493" customWidth="1"/>
    <col min="5645" max="5645" width="47.42578125" style="493" customWidth="1"/>
    <col min="5646" max="5649" width="0" style="493" hidden="1" customWidth="1"/>
    <col min="5650" max="5650" width="11.7109375" style="493" customWidth="1"/>
    <col min="5651" max="5651" width="6.42578125" style="493" bestFit="1" customWidth="1"/>
    <col min="5652" max="5652" width="11.7109375" style="493" customWidth="1"/>
    <col min="5653" max="5653" width="0" style="493" hidden="1" customWidth="1"/>
    <col min="5654" max="5654" width="3.7109375" style="493" customWidth="1"/>
    <col min="5655" max="5655" width="11.140625" style="493" bestFit="1" customWidth="1"/>
    <col min="5656" max="5888" width="10.5703125" style="493"/>
    <col min="5889" max="5896" width="0" style="493" hidden="1" customWidth="1"/>
    <col min="5897" max="5899" width="3.7109375" style="493" customWidth="1"/>
    <col min="5900" max="5900" width="12.7109375" style="493" customWidth="1"/>
    <col min="5901" max="5901" width="47.42578125" style="493" customWidth="1"/>
    <col min="5902" max="5905" width="0" style="493" hidden="1" customWidth="1"/>
    <col min="5906" max="5906" width="11.7109375" style="493" customWidth="1"/>
    <col min="5907" max="5907" width="6.42578125" style="493" bestFit="1" customWidth="1"/>
    <col min="5908" max="5908" width="11.7109375" style="493" customWidth="1"/>
    <col min="5909" max="5909" width="0" style="493" hidden="1" customWidth="1"/>
    <col min="5910" max="5910" width="3.7109375" style="493" customWidth="1"/>
    <col min="5911" max="5911" width="11.140625" style="493" bestFit="1" customWidth="1"/>
    <col min="5912" max="6144" width="10.5703125" style="493"/>
    <col min="6145" max="6152" width="0" style="493" hidden="1" customWidth="1"/>
    <col min="6153" max="6155" width="3.7109375" style="493" customWidth="1"/>
    <col min="6156" max="6156" width="12.7109375" style="493" customWidth="1"/>
    <col min="6157" max="6157" width="47.42578125" style="493" customWidth="1"/>
    <col min="6158" max="6161" width="0" style="493" hidden="1" customWidth="1"/>
    <col min="6162" max="6162" width="11.7109375" style="493" customWidth="1"/>
    <col min="6163" max="6163" width="6.42578125" style="493" bestFit="1" customWidth="1"/>
    <col min="6164" max="6164" width="11.7109375" style="493" customWidth="1"/>
    <col min="6165" max="6165" width="0" style="493" hidden="1" customWidth="1"/>
    <col min="6166" max="6166" width="3.7109375" style="493" customWidth="1"/>
    <col min="6167" max="6167" width="11.140625" style="493" bestFit="1" customWidth="1"/>
    <col min="6168" max="6400" width="10.5703125" style="493"/>
    <col min="6401" max="6408" width="0" style="493" hidden="1" customWidth="1"/>
    <col min="6409" max="6411" width="3.7109375" style="493" customWidth="1"/>
    <col min="6412" max="6412" width="12.7109375" style="493" customWidth="1"/>
    <col min="6413" max="6413" width="47.42578125" style="493" customWidth="1"/>
    <col min="6414" max="6417" width="0" style="493" hidden="1" customWidth="1"/>
    <col min="6418" max="6418" width="11.7109375" style="493" customWidth="1"/>
    <col min="6419" max="6419" width="6.42578125" style="493" bestFit="1" customWidth="1"/>
    <col min="6420" max="6420" width="11.7109375" style="493" customWidth="1"/>
    <col min="6421" max="6421" width="0" style="493" hidden="1" customWidth="1"/>
    <col min="6422" max="6422" width="3.7109375" style="493" customWidth="1"/>
    <col min="6423" max="6423" width="11.140625" style="493" bestFit="1" customWidth="1"/>
    <col min="6424" max="6656" width="10.5703125" style="493"/>
    <col min="6657" max="6664" width="0" style="493" hidden="1" customWidth="1"/>
    <col min="6665" max="6667" width="3.7109375" style="493" customWidth="1"/>
    <col min="6668" max="6668" width="12.7109375" style="493" customWidth="1"/>
    <col min="6669" max="6669" width="47.42578125" style="493" customWidth="1"/>
    <col min="6670" max="6673" width="0" style="493" hidden="1" customWidth="1"/>
    <col min="6674" max="6674" width="11.7109375" style="493" customWidth="1"/>
    <col min="6675" max="6675" width="6.42578125" style="493" bestFit="1" customWidth="1"/>
    <col min="6676" max="6676" width="11.7109375" style="493" customWidth="1"/>
    <col min="6677" max="6677" width="0" style="493" hidden="1" customWidth="1"/>
    <col min="6678" max="6678" width="3.7109375" style="493" customWidth="1"/>
    <col min="6679" max="6679" width="11.140625" style="493" bestFit="1" customWidth="1"/>
    <col min="6680" max="6912" width="10.5703125" style="493"/>
    <col min="6913" max="6920" width="0" style="493" hidden="1" customWidth="1"/>
    <col min="6921" max="6923" width="3.7109375" style="493" customWidth="1"/>
    <col min="6924" max="6924" width="12.7109375" style="493" customWidth="1"/>
    <col min="6925" max="6925" width="47.42578125" style="493" customWidth="1"/>
    <col min="6926" max="6929" width="0" style="493" hidden="1" customWidth="1"/>
    <col min="6930" max="6930" width="11.7109375" style="493" customWidth="1"/>
    <col min="6931" max="6931" width="6.42578125" style="493" bestFit="1" customWidth="1"/>
    <col min="6932" max="6932" width="11.7109375" style="493" customWidth="1"/>
    <col min="6933" max="6933" width="0" style="493" hidden="1" customWidth="1"/>
    <col min="6934" max="6934" width="3.7109375" style="493" customWidth="1"/>
    <col min="6935" max="6935" width="11.140625" style="493" bestFit="1" customWidth="1"/>
    <col min="6936" max="7168" width="10.5703125" style="493"/>
    <col min="7169" max="7176" width="0" style="493" hidden="1" customWidth="1"/>
    <col min="7177" max="7179" width="3.7109375" style="493" customWidth="1"/>
    <col min="7180" max="7180" width="12.7109375" style="493" customWidth="1"/>
    <col min="7181" max="7181" width="47.42578125" style="493" customWidth="1"/>
    <col min="7182" max="7185" width="0" style="493" hidden="1" customWidth="1"/>
    <col min="7186" max="7186" width="11.7109375" style="493" customWidth="1"/>
    <col min="7187" max="7187" width="6.42578125" style="493" bestFit="1" customWidth="1"/>
    <col min="7188" max="7188" width="11.7109375" style="493" customWidth="1"/>
    <col min="7189" max="7189" width="0" style="493" hidden="1" customWidth="1"/>
    <col min="7190" max="7190" width="3.7109375" style="493" customWidth="1"/>
    <col min="7191" max="7191" width="11.140625" style="493" bestFit="1" customWidth="1"/>
    <col min="7192" max="7424" width="10.5703125" style="493"/>
    <col min="7425" max="7432" width="0" style="493" hidden="1" customWidth="1"/>
    <col min="7433" max="7435" width="3.7109375" style="493" customWidth="1"/>
    <col min="7436" max="7436" width="12.7109375" style="493" customWidth="1"/>
    <col min="7437" max="7437" width="47.42578125" style="493" customWidth="1"/>
    <col min="7438" max="7441" width="0" style="493" hidden="1" customWidth="1"/>
    <col min="7442" max="7442" width="11.7109375" style="493" customWidth="1"/>
    <col min="7443" max="7443" width="6.42578125" style="493" bestFit="1" customWidth="1"/>
    <col min="7444" max="7444" width="11.7109375" style="493" customWidth="1"/>
    <col min="7445" max="7445" width="0" style="493" hidden="1" customWidth="1"/>
    <col min="7446" max="7446" width="3.7109375" style="493" customWidth="1"/>
    <col min="7447" max="7447" width="11.140625" style="493" bestFit="1" customWidth="1"/>
    <col min="7448" max="7680" width="10.5703125" style="493"/>
    <col min="7681" max="7688" width="0" style="493" hidden="1" customWidth="1"/>
    <col min="7689" max="7691" width="3.7109375" style="493" customWidth="1"/>
    <col min="7692" max="7692" width="12.7109375" style="493" customWidth="1"/>
    <col min="7693" max="7693" width="47.42578125" style="493" customWidth="1"/>
    <col min="7694" max="7697" width="0" style="493" hidden="1" customWidth="1"/>
    <col min="7698" max="7698" width="11.7109375" style="493" customWidth="1"/>
    <col min="7699" max="7699" width="6.42578125" style="493" bestFit="1" customWidth="1"/>
    <col min="7700" max="7700" width="11.7109375" style="493" customWidth="1"/>
    <col min="7701" max="7701" width="0" style="493" hidden="1" customWidth="1"/>
    <col min="7702" max="7702" width="3.7109375" style="493" customWidth="1"/>
    <col min="7703" max="7703" width="11.140625" style="493" bestFit="1" customWidth="1"/>
    <col min="7704" max="7936" width="10.5703125" style="493"/>
    <col min="7937" max="7944" width="0" style="493" hidden="1" customWidth="1"/>
    <col min="7945" max="7947" width="3.7109375" style="493" customWidth="1"/>
    <col min="7948" max="7948" width="12.7109375" style="493" customWidth="1"/>
    <col min="7949" max="7949" width="47.42578125" style="493" customWidth="1"/>
    <col min="7950" max="7953" width="0" style="493" hidden="1" customWidth="1"/>
    <col min="7954" max="7954" width="11.7109375" style="493" customWidth="1"/>
    <col min="7955" max="7955" width="6.42578125" style="493" bestFit="1" customWidth="1"/>
    <col min="7956" max="7956" width="11.7109375" style="493" customWidth="1"/>
    <col min="7957" max="7957" width="0" style="493" hidden="1" customWidth="1"/>
    <col min="7958" max="7958" width="3.7109375" style="493" customWidth="1"/>
    <col min="7959" max="7959" width="11.140625" style="493" bestFit="1" customWidth="1"/>
    <col min="7960" max="8192" width="10.5703125" style="493"/>
    <col min="8193" max="8200" width="0" style="493" hidden="1" customWidth="1"/>
    <col min="8201" max="8203" width="3.7109375" style="493" customWidth="1"/>
    <col min="8204" max="8204" width="12.7109375" style="493" customWidth="1"/>
    <col min="8205" max="8205" width="47.42578125" style="493" customWidth="1"/>
    <col min="8206" max="8209" width="0" style="493" hidden="1" customWidth="1"/>
    <col min="8210" max="8210" width="11.7109375" style="493" customWidth="1"/>
    <col min="8211" max="8211" width="6.42578125" style="493" bestFit="1" customWidth="1"/>
    <col min="8212" max="8212" width="11.7109375" style="493" customWidth="1"/>
    <col min="8213" max="8213" width="0" style="493" hidden="1" customWidth="1"/>
    <col min="8214" max="8214" width="3.7109375" style="493" customWidth="1"/>
    <col min="8215" max="8215" width="11.140625" style="493" bestFit="1" customWidth="1"/>
    <col min="8216" max="8448" width="10.5703125" style="493"/>
    <col min="8449" max="8456" width="0" style="493" hidden="1" customWidth="1"/>
    <col min="8457" max="8459" width="3.7109375" style="493" customWidth="1"/>
    <col min="8460" max="8460" width="12.7109375" style="493" customWidth="1"/>
    <col min="8461" max="8461" width="47.42578125" style="493" customWidth="1"/>
    <col min="8462" max="8465" width="0" style="493" hidden="1" customWidth="1"/>
    <col min="8466" max="8466" width="11.7109375" style="493" customWidth="1"/>
    <col min="8467" max="8467" width="6.42578125" style="493" bestFit="1" customWidth="1"/>
    <col min="8468" max="8468" width="11.7109375" style="493" customWidth="1"/>
    <col min="8469" max="8469" width="0" style="493" hidden="1" customWidth="1"/>
    <col min="8470" max="8470" width="3.7109375" style="493" customWidth="1"/>
    <col min="8471" max="8471" width="11.140625" style="493" bestFit="1" customWidth="1"/>
    <col min="8472" max="8704" width="10.5703125" style="493"/>
    <col min="8705" max="8712" width="0" style="493" hidden="1" customWidth="1"/>
    <col min="8713" max="8715" width="3.7109375" style="493" customWidth="1"/>
    <col min="8716" max="8716" width="12.7109375" style="493" customWidth="1"/>
    <col min="8717" max="8717" width="47.42578125" style="493" customWidth="1"/>
    <col min="8718" max="8721" width="0" style="493" hidden="1" customWidth="1"/>
    <col min="8722" max="8722" width="11.7109375" style="493" customWidth="1"/>
    <col min="8723" max="8723" width="6.42578125" style="493" bestFit="1" customWidth="1"/>
    <col min="8724" max="8724" width="11.7109375" style="493" customWidth="1"/>
    <col min="8725" max="8725" width="0" style="493" hidden="1" customWidth="1"/>
    <col min="8726" max="8726" width="3.7109375" style="493" customWidth="1"/>
    <col min="8727" max="8727" width="11.140625" style="493" bestFit="1" customWidth="1"/>
    <col min="8728" max="8960" width="10.5703125" style="493"/>
    <col min="8961" max="8968" width="0" style="493" hidden="1" customWidth="1"/>
    <col min="8969" max="8971" width="3.7109375" style="493" customWidth="1"/>
    <col min="8972" max="8972" width="12.7109375" style="493" customWidth="1"/>
    <col min="8973" max="8973" width="47.42578125" style="493" customWidth="1"/>
    <col min="8974" max="8977" width="0" style="493" hidden="1" customWidth="1"/>
    <col min="8978" max="8978" width="11.7109375" style="493" customWidth="1"/>
    <col min="8979" max="8979" width="6.42578125" style="493" bestFit="1" customWidth="1"/>
    <col min="8980" max="8980" width="11.7109375" style="493" customWidth="1"/>
    <col min="8981" max="8981" width="0" style="493" hidden="1" customWidth="1"/>
    <col min="8982" max="8982" width="3.7109375" style="493" customWidth="1"/>
    <col min="8983" max="8983" width="11.140625" style="493" bestFit="1" customWidth="1"/>
    <col min="8984" max="9216" width="10.5703125" style="493"/>
    <col min="9217" max="9224" width="0" style="493" hidden="1" customWidth="1"/>
    <col min="9225" max="9227" width="3.7109375" style="493" customWidth="1"/>
    <col min="9228" max="9228" width="12.7109375" style="493" customWidth="1"/>
    <col min="9229" max="9229" width="47.42578125" style="493" customWidth="1"/>
    <col min="9230" max="9233" width="0" style="493" hidden="1" customWidth="1"/>
    <col min="9234" max="9234" width="11.7109375" style="493" customWidth="1"/>
    <col min="9235" max="9235" width="6.42578125" style="493" bestFit="1" customWidth="1"/>
    <col min="9236" max="9236" width="11.7109375" style="493" customWidth="1"/>
    <col min="9237" max="9237" width="0" style="493" hidden="1" customWidth="1"/>
    <col min="9238" max="9238" width="3.7109375" style="493" customWidth="1"/>
    <col min="9239" max="9239" width="11.140625" style="493" bestFit="1" customWidth="1"/>
    <col min="9240" max="9472" width="10.5703125" style="493"/>
    <col min="9473" max="9480" width="0" style="493" hidden="1" customWidth="1"/>
    <col min="9481" max="9483" width="3.7109375" style="493" customWidth="1"/>
    <col min="9484" max="9484" width="12.7109375" style="493" customWidth="1"/>
    <col min="9485" max="9485" width="47.42578125" style="493" customWidth="1"/>
    <col min="9486" max="9489" width="0" style="493" hidden="1" customWidth="1"/>
    <col min="9490" max="9490" width="11.7109375" style="493" customWidth="1"/>
    <col min="9491" max="9491" width="6.42578125" style="493" bestFit="1" customWidth="1"/>
    <col min="9492" max="9492" width="11.7109375" style="493" customWidth="1"/>
    <col min="9493" max="9493" width="0" style="493" hidden="1" customWidth="1"/>
    <col min="9494" max="9494" width="3.7109375" style="493" customWidth="1"/>
    <col min="9495" max="9495" width="11.140625" style="493" bestFit="1" customWidth="1"/>
    <col min="9496" max="9728" width="10.5703125" style="493"/>
    <col min="9729" max="9736" width="0" style="493" hidden="1" customWidth="1"/>
    <col min="9737" max="9739" width="3.7109375" style="493" customWidth="1"/>
    <col min="9740" max="9740" width="12.7109375" style="493" customWidth="1"/>
    <col min="9741" max="9741" width="47.42578125" style="493" customWidth="1"/>
    <col min="9742" max="9745" width="0" style="493" hidden="1" customWidth="1"/>
    <col min="9746" max="9746" width="11.7109375" style="493" customWidth="1"/>
    <col min="9747" max="9747" width="6.42578125" style="493" bestFit="1" customWidth="1"/>
    <col min="9748" max="9748" width="11.7109375" style="493" customWidth="1"/>
    <col min="9749" max="9749" width="0" style="493" hidden="1" customWidth="1"/>
    <col min="9750" max="9750" width="3.7109375" style="493" customWidth="1"/>
    <col min="9751" max="9751" width="11.140625" style="493" bestFit="1" customWidth="1"/>
    <col min="9752" max="9984" width="10.5703125" style="493"/>
    <col min="9985" max="9992" width="0" style="493" hidden="1" customWidth="1"/>
    <col min="9993" max="9995" width="3.7109375" style="493" customWidth="1"/>
    <col min="9996" max="9996" width="12.7109375" style="493" customWidth="1"/>
    <col min="9997" max="9997" width="47.42578125" style="493" customWidth="1"/>
    <col min="9998" max="10001" width="0" style="493" hidden="1" customWidth="1"/>
    <col min="10002" max="10002" width="11.7109375" style="493" customWidth="1"/>
    <col min="10003" max="10003" width="6.42578125" style="493" bestFit="1" customWidth="1"/>
    <col min="10004" max="10004" width="11.7109375" style="493" customWidth="1"/>
    <col min="10005" max="10005" width="0" style="493" hidden="1" customWidth="1"/>
    <col min="10006" max="10006" width="3.7109375" style="493" customWidth="1"/>
    <col min="10007" max="10007" width="11.140625" style="493" bestFit="1" customWidth="1"/>
    <col min="10008" max="10240" width="10.5703125" style="493"/>
    <col min="10241" max="10248" width="0" style="493" hidden="1" customWidth="1"/>
    <col min="10249" max="10251" width="3.7109375" style="493" customWidth="1"/>
    <col min="10252" max="10252" width="12.7109375" style="493" customWidth="1"/>
    <col min="10253" max="10253" width="47.42578125" style="493" customWidth="1"/>
    <col min="10254" max="10257" width="0" style="493" hidden="1" customWidth="1"/>
    <col min="10258" max="10258" width="11.7109375" style="493" customWidth="1"/>
    <col min="10259" max="10259" width="6.42578125" style="493" bestFit="1" customWidth="1"/>
    <col min="10260" max="10260" width="11.7109375" style="493" customWidth="1"/>
    <col min="10261" max="10261" width="0" style="493" hidden="1" customWidth="1"/>
    <col min="10262" max="10262" width="3.7109375" style="493" customWidth="1"/>
    <col min="10263" max="10263" width="11.140625" style="493" bestFit="1" customWidth="1"/>
    <col min="10264" max="10496" width="10.5703125" style="493"/>
    <col min="10497" max="10504" width="0" style="493" hidden="1" customWidth="1"/>
    <col min="10505" max="10507" width="3.7109375" style="493" customWidth="1"/>
    <col min="10508" max="10508" width="12.7109375" style="493" customWidth="1"/>
    <col min="10509" max="10509" width="47.42578125" style="493" customWidth="1"/>
    <col min="10510" max="10513" width="0" style="493" hidden="1" customWidth="1"/>
    <col min="10514" max="10514" width="11.7109375" style="493" customWidth="1"/>
    <col min="10515" max="10515" width="6.42578125" style="493" bestFit="1" customWidth="1"/>
    <col min="10516" max="10516" width="11.7109375" style="493" customWidth="1"/>
    <col min="10517" max="10517" width="0" style="493" hidden="1" customWidth="1"/>
    <col min="10518" max="10518" width="3.7109375" style="493" customWidth="1"/>
    <col min="10519" max="10519" width="11.140625" style="493" bestFit="1" customWidth="1"/>
    <col min="10520" max="10752" width="10.5703125" style="493"/>
    <col min="10753" max="10760" width="0" style="493" hidden="1" customWidth="1"/>
    <col min="10761" max="10763" width="3.7109375" style="493" customWidth="1"/>
    <col min="10764" max="10764" width="12.7109375" style="493" customWidth="1"/>
    <col min="10765" max="10765" width="47.42578125" style="493" customWidth="1"/>
    <col min="10766" max="10769" width="0" style="493" hidden="1" customWidth="1"/>
    <col min="10770" max="10770" width="11.7109375" style="493" customWidth="1"/>
    <col min="10771" max="10771" width="6.42578125" style="493" bestFit="1" customWidth="1"/>
    <col min="10772" max="10772" width="11.7109375" style="493" customWidth="1"/>
    <col min="10773" max="10773" width="0" style="493" hidden="1" customWidth="1"/>
    <col min="10774" max="10774" width="3.7109375" style="493" customWidth="1"/>
    <col min="10775" max="10775" width="11.140625" style="493" bestFit="1" customWidth="1"/>
    <col min="10776" max="11008" width="10.5703125" style="493"/>
    <col min="11009" max="11016" width="0" style="493" hidden="1" customWidth="1"/>
    <col min="11017" max="11019" width="3.7109375" style="493" customWidth="1"/>
    <col min="11020" max="11020" width="12.7109375" style="493" customWidth="1"/>
    <col min="11021" max="11021" width="47.42578125" style="493" customWidth="1"/>
    <col min="11022" max="11025" width="0" style="493" hidden="1" customWidth="1"/>
    <col min="11026" max="11026" width="11.7109375" style="493" customWidth="1"/>
    <col min="11027" max="11027" width="6.42578125" style="493" bestFit="1" customWidth="1"/>
    <col min="11028" max="11028" width="11.7109375" style="493" customWidth="1"/>
    <col min="11029" max="11029" width="0" style="493" hidden="1" customWidth="1"/>
    <col min="11030" max="11030" width="3.7109375" style="493" customWidth="1"/>
    <col min="11031" max="11031" width="11.140625" style="493" bestFit="1" customWidth="1"/>
    <col min="11032" max="11264" width="10.5703125" style="493"/>
    <col min="11265" max="11272" width="0" style="493" hidden="1" customWidth="1"/>
    <col min="11273" max="11275" width="3.7109375" style="493" customWidth="1"/>
    <col min="11276" max="11276" width="12.7109375" style="493" customWidth="1"/>
    <col min="11277" max="11277" width="47.42578125" style="493" customWidth="1"/>
    <col min="11278" max="11281" width="0" style="493" hidden="1" customWidth="1"/>
    <col min="11282" max="11282" width="11.7109375" style="493" customWidth="1"/>
    <col min="11283" max="11283" width="6.42578125" style="493" bestFit="1" customWidth="1"/>
    <col min="11284" max="11284" width="11.7109375" style="493" customWidth="1"/>
    <col min="11285" max="11285" width="0" style="493" hidden="1" customWidth="1"/>
    <col min="11286" max="11286" width="3.7109375" style="493" customWidth="1"/>
    <col min="11287" max="11287" width="11.140625" style="493" bestFit="1" customWidth="1"/>
    <col min="11288" max="11520" width="10.5703125" style="493"/>
    <col min="11521" max="11528" width="0" style="493" hidden="1" customWidth="1"/>
    <col min="11529" max="11531" width="3.7109375" style="493" customWidth="1"/>
    <col min="11532" max="11532" width="12.7109375" style="493" customWidth="1"/>
    <col min="11533" max="11533" width="47.42578125" style="493" customWidth="1"/>
    <col min="11534" max="11537" width="0" style="493" hidden="1" customWidth="1"/>
    <col min="11538" max="11538" width="11.7109375" style="493" customWidth="1"/>
    <col min="11539" max="11539" width="6.42578125" style="493" bestFit="1" customWidth="1"/>
    <col min="11540" max="11540" width="11.7109375" style="493" customWidth="1"/>
    <col min="11541" max="11541" width="0" style="493" hidden="1" customWidth="1"/>
    <col min="11542" max="11542" width="3.7109375" style="493" customWidth="1"/>
    <col min="11543" max="11543" width="11.140625" style="493" bestFit="1" customWidth="1"/>
    <col min="11544" max="11776" width="10.5703125" style="493"/>
    <col min="11777" max="11784" width="0" style="493" hidden="1" customWidth="1"/>
    <col min="11785" max="11787" width="3.7109375" style="493" customWidth="1"/>
    <col min="11788" max="11788" width="12.7109375" style="493" customWidth="1"/>
    <col min="11789" max="11789" width="47.42578125" style="493" customWidth="1"/>
    <col min="11790" max="11793" width="0" style="493" hidden="1" customWidth="1"/>
    <col min="11794" max="11794" width="11.7109375" style="493" customWidth="1"/>
    <col min="11795" max="11795" width="6.42578125" style="493" bestFit="1" customWidth="1"/>
    <col min="11796" max="11796" width="11.7109375" style="493" customWidth="1"/>
    <col min="11797" max="11797" width="0" style="493" hidden="1" customWidth="1"/>
    <col min="11798" max="11798" width="3.7109375" style="493" customWidth="1"/>
    <col min="11799" max="11799" width="11.140625" style="493" bestFit="1" customWidth="1"/>
    <col min="11800" max="12032" width="10.5703125" style="493"/>
    <col min="12033" max="12040" width="0" style="493" hidden="1" customWidth="1"/>
    <col min="12041" max="12043" width="3.7109375" style="493" customWidth="1"/>
    <col min="12044" max="12044" width="12.7109375" style="493" customWidth="1"/>
    <col min="12045" max="12045" width="47.42578125" style="493" customWidth="1"/>
    <col min="12046" max="12049" width="0" style="493" hidden="1" customWidth="1"/>
    <col min="12050" max="12050" width="11.7109375" style="493" customWidth="1"/>
    <col min="12051" max="12051" width="6.42578125" style="493" bestFit="1" customWidth="1"/>
    <col min="12052" max="12052" width="11.7109375" style="493" customWidth="1"/>
    <col min="12053" max="12053" width="0" style="493" hidden="1" customWidth="1"/>
    <col min="12054" max="12054" width="3.7109375" style="493" customWidth="1"/>
    <col min="12055" max="12055" width="11.140625" style="493" bestFit="1" customWidth="1"/>
    <col min="12056" max="12288" width="10.5703125" style="493"/>
    <col min="12289" max="12296" width="0" style="493" hidden="1" customWidth="1"/>
    <col min="12297" max="12299" width="3.7109375" style="493" customWidth="1"/>
    <col min="12300" max="12300" width="12.7109375" style="493" customWidth="1"/>
    <col min="12301" max="12301" width="47.42578125" style="493" customWidth="1"/>
    <col min="12302" max="12305" width="0" style="493" hidden="1" customWidth="1"/>
    <col min="12306" max="12306" width="11.7109375" style="493" customWidth="1"/>
    <col min="12307" max="12307" width="6.42578125" style="493" bestFit="1" customWidth="1"/>
    <col min="12308" max="12308" width="11.7109375" style="493" customWidth="1"/>
    <col min="12309" max="12309" width="0" style="493" hidden="1" customWidth="1"/>
    <col min="12310" max="12310" width="3.7109375" style="493" customWidth="1"/>
    <col min="12311" max="12311" width="11.140625" style="493" bestFit="1" customWidth="1"/>
    <col min="12312" max="12544" width="10.5703125" style="493"/>
    <col min="12545" max="12552" width="0" style="493" hidden="1" customWidth="1"/>
    <col min="12553" max="12555" width="3.7109375" style="493" customWidth="1"/>
    <col min="12556" max="12556" width="12.7109375" style="493" customWidth="1"/>
    <col min="12557" max="12557" width="47.42578125" style="493" customWidth="1"/>
    <col min="12558" max="12561" width="0" style="493" hidden="1" customWidth="1"/>
    <col min="12562" max="12562" width="11.7109375" style="493" customWidth="1"/>
    <col min="12563" max="12563" width="6.42578125" style="493" bestFit="1" customWidth="1"/>
    <col min="12564" max="12564" width="11.7109375" style="493" customWidth="1"/>
    <col min="12565" max="12565" width="0" style="493" hidden="1" customWidth="1"/>
    <col min="12566" max="12566" width="3.7109375" style="493" customWidth="1"/>
    <col min="12567" max="12567" width="11.140625" style="493" bestFit="1" customWidth="1"/>
    <col min="12568" max="12800" width="10.5703125" style="493"/>
    <col min="12801" max="12808" width="0" style="493" hidden="1" customWidth="1"/>
    <col min="12809" max="12811" width="3.7109375" style="493" customWidth="1"/>
    <col min="12812" max="12812" width="12.7109375" style="493" customWidth="1"/>
    <col min="12813" max="12813" width="47.42578125" style="493" customWidth="1"/>
    <col min="12814" max="12817" width="0" style="493" hidden="1" customWidth="1"/>
    <col min="12818" max="12818" width="11.7109375" style="493" customWidth="1"/>
    <col min="12819" max="12819" width="6.42578125" style="493" bestFit="1" customWidth="1"/>
    <col min="12820" max="12820" width="11.7109375" style="493" customWidth="1"/>
    <col min="12821" max="12821" width="0" style="493" hidden="1" customWidth="1"/>
    <col min="12822" max="12822" width="3.7109375" style="493" customWidth="1"/>
    <col min="12823" max="12823" width="11.140625" style="493" bestFit="1" customWidth="1"/>
    <col min="12824" max="13056" width="10.5703125" style="493"/>
    <col min="13057" max="13064" width="0" style="493" hidden="1" customWidth="1"/>
    <col min="13065" max="13067" width="3.7109375" style="493" customWidth="1"/>
    <col min="13068" max="13068" width="12.7109375" style="493" customWidth="1"/>
    <col min="13069" max="13069" width="47.42578125" style="493" customWidth="1"/>
    <col min="13070" max="13073" width="0" style="493" hidden="1" customWidth="1"/>
    <col min="13074" max="13074" width="11.7109375" style="493" customWidth="1"/>
    <col min="13075" max="13075" width="6.42578125" style="493" bestFit="1" customWidth="1"/>
    <col min="13076" max="13076" width="11.7109375" style="493" customWidth="1"/>
    <col min="13077" max="13077" width="0" style="493" hidden="1" customWidth="1"/>
    <col min="13078" max="13078" width="3.7109375" style="493" customWidth="1"/>
    <col min="13079" max="13079" width="11.140625" style="493" bestFit="1" customWidth="1"/>
    <col min="13080" max="13312" width="10.5703125" style="493"/>
    <col min="13313" max="13320" width="0" style="493" hidden="1" customWidth="1"/>
    <col min="13321" max="13323" width="3.7109375" style="493" customWidth="1"/>
    <col min="13324" max="13324" width="12.7109375" style="493" customWidth="1"/>
    <col min="13325" max="13325" width="47.42578125" style="493" customWidth="1"/>
    <col min="13326" max="13329" width="0" style="493" hidden="1" customWidth="1"/>
    <col min="13330" max="13330" width="11.7109375" style="493" customWidth="1"/>
    <col min="13331" max="13331" width="6.42578125" style="493" bestFit="1" customWidth="1"/>
    <col min="13332" max="13332" width="11.7109375" style="493" customWidth="1"/>
    <col min="13333" max="13333" width="0" style="493" hidden="1" customWidth="1"/>
    <col min="13334" max="13334" width="3.7109375" style="493" customWidth="1"/>
    <col min="13335" max="13335" width="11.140625" style="493" bestFit="1" customWidth="1"/>
    <col min="13336" max="13568" width="10.5703125" style="493"/>
    <col min="13569" max="13576" width="0" style="493" hidden="1" customWidth="1"/>
    <col min="13577" max="13579" width="3.7109375" style="493" customWidth="1"/>
    <col min="13580" max="13580" width="12.7109375" style="493" customWidth="1"/>
    <col min="13581" max="13581" width="47.42578125" style="493" customWidth="1"/>
    <col min="13582" max="13585" width="0" style="493" hidden="1" customWidth="1"/>
    <col min="13586" max="13586" width="11.7109375" style="493" customWidth="1"/>
    <col min="13587" max="13587" width="6.42578125" style="493" bestFit="1" customWidth="1"/>
    <col min="13588" max="13588" width="11.7109375" style="493" customWidth="1"/>
    <col min="13589" max="13589" width="0" style="493" hidden="1" customWidth="1"/>
    <col min="13590" max="13590" width="3.7109375" style="493" customWidth="1"/>
    <col min="13591" max="13591" width="11.140625" style="493" bestFit="1" customWidth="1"/>
    <col min="13592" max="13824" width="10.5703125" style="493"/>
    <col min="13825" max="13832" width="0" style="493" hidden="1" customWidth="1"/>
    <col min="13833" max="13835" width="3.7109375" style="493" customWidth="1"/>
    <col min="13836" max="13836" width="12.7109375" style="493" customWidth="1"/>
    <col min="13837" max="13837" width="47.42578125" style="493" customWidth="1"/>
    <col min="13838" max="13841" width="0" style="493" hidden="1" customWidth="1"/>
    <col min="13842" max="13842" width="11.7109375" style="493" customWidth="1"/>
    <col min="13843" max="13843" width="6.42578125" style="493" bestFit="1" customWidth="1"/>
    <col min="13844" max="13844" width="11.7109375" style="493" customWidth="1"/>
    <col min="13845" max="13845" width="0" style="493" hidden="1" customWidth="1"/>
    <col min="13846" max="13846" width="3.7109375" style="493" customWidth="1"/>
    <col min="13847" max="13847" width="11.140625" style="493" bestFit="1" customWidth="1"/>
    <col min="13848" max="14080" width="10.5703125" style="493"/>
    <col min="14081" max="14088" width="0" style="493" hidden="1" customWidth="1"/>
    <col min="14089" max="14091" width="3.7109375" style="493" customWidth="1"/>
    <col min="14092" max="14092" width="12.7109375" style="493" customWidth="1"/>
    <col min="14093" max="14093" width="47.42578125" style="493" customWidth="1"/>
    <col min="14094" max="14097" width="0" style="493" hidden="1" customWidth="1"/>
    <col min="14098" max="14098" width="11.7109375" style="493" customWidth="1"/>
    <col min="14099" max="14099" width="6.42578125" style="493" bestFit="1" customWidth="1"/>
    <col min="14100" max="14100" width="11.7109375" style="493" customWidth="1"/>
    <col min="14101" max="14101" width="0" style="493" hidden="1" customWidth="1"/>
    <col min="14102" max="14102" width="3.7109375" style="493" customWidth="1"/>
    <col min="14103" max="14103" width="11.140625" style="493" bestFit="1" customWidth="1"/>
    <col min="14104" max="14336" width="10.5703125" style="493"/>
    <col min="14337" max="14344" width="0" style="493" hidden="1" customWidth="1"/>
    <col min="14345" max="14347" width="3.7109375" style="493" customWidth="1"/>
    <col min="14348" max="14348" width="12.7109375" style="493" customWidth="1"/>
    <col min="14349" max="14349" width="47.42578125" style="493" customWidth="1"/>
    <col min="14350" max="14353" width="0" style="493" hidden="1" customWidth="1"/>
    <col min="14354" max="14354" width="11.7109375" style="493" customWidth="1"/>
    <col min="14355" max="14355" width="6.42578125" style="493" bestFit="1" customWidth="1"/>
    <col min="14356" max="14356" width="11.7109375" style="493" customWidth="1"/>
    <col min="14357" max="14357" width="0" style="493" hidden="1" customWidth="1"/>
    <col min="14358" max="14358" width="3.7109375" style="493" customWidth="1"/>
    <col min="14359" max="14359" width="11.140625" style="493" bestFit="1" customWidth="1"/>
    <col min="14360" max="14592" width="10.5703125" style="493"/>
    <col min="14593" max="14600" width="0" style="493" hidden="1" customWidth="1"/>
    <col min="14601" max="14603" width="3.7109375" style="493" customWidth="1"/>
    <col min="14604" max="14604" width="12.7109375" style="493" customWidth="1"/>
    <col min="14605" max="14605" width="47.42578125" style="493" customWidth="1"/>
    <col min="14606" max="14609" width="0" style="493" hidden="1" customWidth="1"/>
    <col min="14610" max="14610" width="11.7109375" style="493" customWidth="1"/>
    <col min="14611" max="14611" width="6.42578125" style="493" bestFit="1" customWidth="1"/>
    <col min="14612" max="14612" width="11.7109375" style="493" customWidth="1"/>
    <col min="14613" max="14613" width="0" style="493" hidden="1" customWidth="1"/>
    <col min="14614" max="14614" width="3.7109375" style="493" customWidth="1"/>
    <col min="14615" max="14615" width="11.140625" style="493" bestFit="1" customWidth="1"/>
    <col min="14616" max="14848" width="10.5703125" style="493"/>
    <col min="14849" max="14856" width="0" style="493" hidden="1" customWidth="1"/>
    <col min="14857" max="14859" width="3.7109375" style="493" customWidth="1"/>
    <col min="14860" max="14860" width="12.7109375" style="493" customWidth="1"/>
    <col min="14861" max="14861" width="47.42578125" style="493" customWidth="1"/>
    <col min="14862" max="14865" width="0" style="493" hidden="1" customWidth="1"/>
    <col min="14866" max="14866" width="11.7109375" style="493" customWidth="1"/>
    <col min="14867" max="14867" width="6.42578125" style="493" bestFit="1" customWidth="1"/>
    <col min="14868" max="14868" width="11.7109375" style="493" customWidth="1"/>
    <col min="14869" max="14869" width="0" style="493" hidden="1" customWidth="1"/>
    <col min="14870" max="14870" width="3.7109375" style="493" customWidth="1"/>
    <col min="14871" max="14871" width="11.140625" style="493" bestFit="1" customWidth="1"/>
    <col min="14872" max="15104" width="10.5703125" style="493"/>
    <col min="15105" max="15112" width="0" style="493" hidden="1" customWidth="1"/>
    <col min="15113" max="15115" width="3.7109375" style="493" customWidth="1"/>
    <col min="15116" max="15116" width="12.7109375" style="493" customWidth="1"/>
    <col min="15117" max="15117" width="47.42578125" style="493" customWidth="1"/>
    <col min="15118" max="15121" width="0" style="493" hidden="1" customWidth="1"/>
    <col min="15122" max="15122" width="11.7109375" style="493" customWidth="1"/>
    <col min="15123" max="15123" width="6.42578125" style="493" bestFit="1" customWidth="1"/>
    <col min="15124" max="15124" width="11.7109375" style="493" customWidth="1"/>
    <col min="15125" max="15125" width="0" style="493" hidden="1" customWidth="1"/>
    <col min="15126" max="15126" width="3.7109375" style="493" customWidth="1"/>
    <col min="15127" max="15127" width="11.140625" style="493" bestFit="1" customWidth="1"/>
    <col min="15128" max="15360" width="10.5703125" style="493"/>
    <col min="15361" max="15368" width="0" style="493" hidden="1" customWidth="1"/>
    <col min="15369" max="15371" width="3.7109375" style="493" customWidth="1"/>
    <col min="15372" max="15372" width="12.7109375" style="493" customWidth="1"/>
    <col min="15373" max="15373" width="47.42578125" style="493" customWidth="1"/>
    <col min="15374" max="15377" width="0" style="493" hidden="1" customWidth="1"/>
    <col min="15378" max="15378" width="11.7109375" style="493" customWidth="1"/>
    <col min="15379" max="15379" width="6.42578125" style="493" bestFit="1" customWidth="1"/>
    <col min="15380" max="15380" width="11.7109375" style="493" customWidth="1"/>
    <col min="15381" max="15381" width="0" style="493" hidden="1" customWidth="1"/>
    <col min="15382" max="15382" width="3.7109375" style="493" customWidth="1"/>
    <col min="15383" max="15383" width="11.140625" style="493" bestFit="1" customWidth="1"/>
    <col min="15384" max="15616" width="10.5703125" style="493"/>
    <col min="15617" max="15624" width="0" style="493" hidden="1" customWidth="1"/>
    <col min="15625" max="15627" width="3.7109375" style="493" customWidth="1"/>
    <col min="15628" max="15628" width="12.7109375" style="493" customWidth="1"/>
    <col min="15629" max="15629" width="47.42578125" style="493" customWidth="1"/>
    <col min="15630" max="15633" width="0" style="493" hidden="1" customWidth="1"/>
    <col min="15634" max="15634" width="11.7109375" style="493" customWidth="1"/>
    <col min="15635" max="15635" width="6.42578125" style="493" bestFit="1" customWidth="1"/>
    <col min="15636" max="15636" width="11.7109375" style="493" customWidth="1"/>
    <col min="15637" max="15637" width="0" style="493" hidden="1" customWidth="1"/>
    <col min="15638" max="15638" width="3.7109375" style="493" customWidth="1"/>
    <col min="15639" max="15639" width="11.140625" style="493" bestFit="1" customWidth="1"/>
    <col min="15640" max="15872" width="10.5703125" style="493"/>
    <col min="15873" max="15880" width="0" style="493" hidden="1" customWidth="1"/>
    <col min="15881" max="15883" width="3.7109375" style="493" customWidth="1"/>
    <col min="15884" max="15884" width="12.7109375" style="493" customWidth="1"/>
    <col min="15885" max="15885" width="47.42578125" style="493" customWidth="1"/>
    <col min="15886" max="15889" width="0" style="493" hidden="1" customWidth="1"/>
    <col min="15890" max="15890" width="11.7109375" style="493" customWidth="1"/>
    <col min="15891" max="15891" width="6.42578125" style="493" bestFit="1" customWidth="1"/>
    <col min="15892" max="15892" width="11.7109375" style="493" customWidth="1"/>
    <col min="15893" max="15893" width="0" style="493" hidden="1" customWidth="1"/>
    <col min="15894" max="15894" width="3.7109375" style="493" customWidth="1"/>
    <col min="15895" max="15895" width="11.140625" style="493" bestFit="1" customWidth="1"/>
    <col min="15896" max="16128" width="10.5703125" style="493"/>
    <col min="16129" max="16136" width="0" style="493" hidden="1" customWidth="1"/>
    <col min="16137" max="16139" width="3.7109375" style="493" customWidth="1"/>
    <col min="16140" max="16140" width="12.7109375" style="493" customWidth="1"/>
    <col min="16141" max="16141" width="47.42578125" style="493" customWidth="1"/>
    <col min="16142" max="16145" width="0" style="493" hidden="1" customWidth="1"/>
    <col min="16146" max="16146" width="11.7109375" style="493" customWidth="1"/>
    <col min="16147" max="16147" width="6.42578125" style="493" bestFit="1" customWidth="1"/>
    <col min="16148" max="16148" width="11.7109375" style="493" customWidth="1"/>
    <col min="16149" max="16149" width="0" style="493" hidden="1" customWidth="1"/>
    <col min="16150" max="16150" width="3.7109375" style="493" customWidth="1"/>
    <col min="16151" max="16151" width="11.140625" style="493" bestFit="1" customWidth="1"/>
    <col min="16152" max="16384" width="10.5703125" style="493"/>
  </cols>
  <sheetData>
    <row r="1" spans="1:35" ht="14.25" hidden="1" customHeight="1"/>
    <row r="2" spans="1:35" ht="14.25" hidden="1" customHeight="1"/>
    <row r="3" spans="1:35" ht="14.25" hidden="1" customHeight="1"/>
    <row r="4" spans="1:35" ht="3" customHeight="1">
      <c r="J4" s="499"/>
      <c r="K4" s="499"/>
      <c r="L4" s="494"/>
      <c r="M4" s="494"/>
      <c r="N4" s="494"/>
      <c r="O4" s="502"/>
      <c r="P4" s="502"/>
      <c r="Q4" s="502"/>
      <c r="R4" s="502"/>
      <c r="S4" s="502"/>
      <c r="T4" s="502"/>
      <c r="U4" s="494"/>
    </row>
    <row r="5" spans="1:35" ht="22.5" customHeight="1">
      <c r="J5" s="499"/>
      <c r="K5" s="499"/>
      <c r="L5" s="1309" t="s">
        <v>732</v>
      </c>
      <c r="M5" s="1309"/>
      <c r="N5" s="1309"/>
      <c r="O5" s="1309"/>
      <c r="P5" s="1309"/>
      <c r="Q5" s="1309"/>
      <c r="R5" s="1309"/>
      <c r="S5" s="1309"/>
      <c r="T5" s="1309"/>
      <c r="U5" s="548"/>
    </row>
    <row r="6" spans="1:35" ht="3" customHeight="1">
      <c r="J6" s="499"/>
      <c r="K6" s="499"/>
      <c r="L6" s="494"/>
      <c r="M6" s="494"/>
      <c r="N6" s="494"/>
      <c r="O6" s="498"/>
      <c r="P6" s="498"/>
      <c r="Q6" s="498"/>
      <c r="R6" s="498"/>
      <c r="S6" s="498"/>
      <c r="T6" s="498"/>
      <c r="U6" s="494"/>
    </row>
    <row r="7" spans="1:35" s="746" customFormat="1" ht="5.25" hidden="1">
      <c r="A7" s="1121"/>
      <c r="B7" s="1121"/>
      <c r="C7" s="1121"/>
      <c r="D7" s="1121"/>
      <c r="E7" s="1121"/>
      <c r="F7" s="1121"/>
      <c r="G7" s="1121"/>
      <c r="H7" s="1121"/>
      <c r="L7" s="1172"/>
      <c r="M7" s="1046"/>
      <c r="O7" s="1285"/>
      <c r="P7" s="1285"/>
      <c r="Q7" s="1285"/>
      <c r="R7" s="1285"/>
      <c r="S7" s="1285"/>
      <c r="T7" s="1285"/>
      <c r="U7" s="780"/>
      <c r="V7" s="780"/>
      <c r="X7" s="1121"/>
      <c r="Y7" s="1121"/>
      <c r="Z7" s="1121"/>
      <c r="AA7" s="1121"/>
      <c r="AB7" s="1121"/>
    </row>
    <row r="8" spans="1:35" s="539" customFormat="1" ht="18.75">
      <c r="A8" s="559"/>
      <c r="B8" s="559"/>
      <c r="C8" s="559"/>
      <c r="D8" s="559"/>
      <c r="E8" s="559"/>
      <c r="F8" s="559"/>
      <c r="G8" s="559"/>
      <c r="H8" s="559"/>
      <c r="L8" s="469"/>
      <c r="M8" s="586" t="str">
        <f>"Дата подачи заявления об "&amp;IF(datePr_ch="","утверждении","изменении") &amp; " тарифов"</f>
        <v>Дата подачи заявления об утверждении тарифов</v>
      </c>
      <c r="N8" s="1125"/>
      <c r="O8" s="1286" t="str">
        <f>IF(datePr_ch="",IF(datePr="","",datePr),datePr_ch)</f>
        <v>29.04.2021</v>
      </c>
      <c r="P8" s="1286"/>
      <c r="Q8" s="1286"/>
      <c r="R8" s="1286"/>
      <c r="S8" s="1286"/>
      <c r="T8" s="1286"/>
      <c r="U8" s="635"/>
      <c r="X8" s="559"/>
      <c r="Y8" s="559"/>
      <c r="Z8" s="559"/>
      <c r="AA8" s="559"/>
      <c r="AB8" s="559"/>
      <c r="AC8" s="559"/>
      <c r="AD8" s="559"/>
      <c r="AE8" s="559"/>
      <c r="AF8" s="559"/>
      <c r="AG8" s="559"/>
      <c r="AH8" s="559"/>
      <c r="AI8" s="559"/>
    </row>
    <row r="9" spans="1:35" s="539" customFormat="1" ht="22.5">
      <c r="A9" s="559"/>
      <c r="B9" s="559"/>
      <c r="C9" s="559"/>
      <c r="D9" s="559"/>
      <c r="E9" s="559"/>
      <c r="F9" s="559"/>
      <c r="G9" s="559"/>
      <c r="H9" s="559"/>
      <c r="L9" s="522"/>
      <c r="M9" s="586" t="str">
        <f>"Номер подачи заявления об "&amp;IF(numberPr_ch="","утверждении","изменении") &amp; " тарифов"</f>
        <v>Номер подачи заявления об утверждении тарифов</v>
      </c>
      <c r="N9" s="1125"/>
      <c r="O9" s="1286" t="str">
        <f>IF(numberPr_ch="",IF(numberPr="","",numberPr),numberPr_ch)</f>
        <v xml:space="preserve">№106ОПСПб </v>
      </c>
      <c r="P9" s="1286"/>
      <c r="Q9" s="1286"/>
      <c r="R9" s="1286"/>
      <c r="S9" s="1286"/>
      <c r="T9" s="1286"/>
      <c r="U9" s="635"/>
      <c r="X9" s="559"/>
      <c r="Y9" s="559"/>
      <c r="Z9" s="559"/>
      <c r="AA9" s="559"/>
      <c r="AB9" s="559"/>
      <c r="AC9" s="559"/>
      <c r="AD9" s="559"/>
      <c r="AE9" s="559"/>
      <c r="AF9" s="559"/>
      <c r="AG9" s="559"/>
      <c r="AH9" s="559"/>
      <c r="AI9" s="559"/>
    </row>
    <row r="10" spans="1:35" s="746" customFormat="1" ht="5.25" hidden="1">
      <c r="A10" s="1121"/>
      <c r="B10" s="1121"/>
      <c r="C10" s="1121"/>
      <c r="D10" s="1121"/>
      <c r="E10" s="1121"/>
      <c r="F10" s="1121"/>
      <c r="G10" s="1121"/>
      <c r="H10" s="1121"/>
      <c r="L10" s="1172"/>
      <c r="M10" s="1046"/>
      <c r="O10" s="1285"/>
      <c r="P10" s="1285"/>
      <c r="Q10" s="1285"/>
      <c r="R10" s="1285"/>
      <c r="S10" s="1285"/>
      <c r="T10" s="1285"/>
      <c r="U10" s="780"/>
      <c r="V10" s="780"/>
      <c r="X10" s="1121"/>
      <c r="Y10" s="1121"/>
      <c r="Z10" s="1121"/>
      <c r="AA10" s="1121"/>
      <c r="AB10" s="1121"/>
    </row>
    <row r="11" spans="1:35" s="539" customFormat="1" ht="11.25" hidden="1" customHeight="1">
      <c r="A11" s="559"/>
      <c r="B11" s="559"/>
      <c r="C11" s="559"/>
      <c r="D11" s="559"/>
      <c r="E11" s="559"/>
      <c r="F11" s="559"/>
      <c r="G11" s="559"/>
      <c r="H11" s="559"/>
      <c r="L11" s="1310"/>
      <c r="M11" s="1310"/>
      <c r="N11" s="536"/>
      <c r="O11" s="1328"/>
      <c r="P11" s="1328"/>
      <c r="Q11" s="1328"/>
      <c r="R11" s="1328"/>
      <c r="S11" s="1328"/>
      <c r="T11" s="1328"/>
      <c r="U11" s="557" t="s">
        <v>371</v>
      </c>
      <c r="X11" s="559"/>
      <c r="Y11" s="559"/>
      <c r="Z11" s="559"/>
      <c r="AA11" s="559"/>
      <c r="AB11" s="559"/>
      <c r="AC11" s="559"/>
      <c r="AD11" s="559"/>
      <c r="AE11" s="559"/>
      <c r="AF11" s="559"/>
      <c r="AG11" s="559"/>
      <c r="AH11" s="559"/>
      <c r="AI11" s="559"/>
    </row>
    <row r="12" spans="1:35">
      <c r="J12" s="499"/>
      <c r="K12" s="499"/>
      <c r="L12" s="494"/>
      <c r="M12" s="494"/>
      <c r="N12" s="494"/>
      <c r="O12" s="1329"/>
      <c r="P12" s="1329"/>
      <c r="Q12" s="1329"/>
      <c r="R12" s="1329"/>
      <c r="S12" s="1329"/>
      <c r="T12" s="1329"/>
      <c r="U12" s="1329"/>
    </row>
    <row r="13" spans="1:35" ht="14.25" customHeight="1">
      <c r="J13" s="499"/>
      <c r="K13" s="499"/>
      <c r="L13" s="1230" t="s">
        <v>445</v>
      </c>
      <c r="M13" s="1230"/>
      <c r="N13" s="1230"/>
      <c r="O13" s="1230"/>
      <c r="P13" s="1230"/>
      <c r="Q13" s="1230"/>
      <c r="R13" s="1230"/>
      <c r="S13" s="1230"/>
      <c r="T13" s="1230"/>
      <c r="U13" s="1230"/>
      <c r="V13" s="1230"/>
      <c r="W13" s="1230" t="s">
        <v>446</v>
      </c>
    </row>
    <row r="14" spans="1:35" ht="14.25" customHeight="1">
      <c r="J14" s="499"/>
      <c r="K14" s="499"/>
      <c r="L14" s="1293" t="s">
        <v>91</v>
      </c>
      <c r="M14" s="1293" t="s">
        <v>602</v>
      </c>
      <c r="N14" s="491"/>
      <c r="O14" s="1294" t="s">
        <v>604</v>
      </c>
      <c r="P14" s="1295"/>
      <c r="Q14" s="1295"/>
      <c r="R14" s="1295"/>
      <c r="S14" s="1295"/>
      <c r="T14" s="1296"/>
      <c r="U14" s="1304" t="s">
        <v>339</v>
      </c>
      <c r="V14" s="1290" t="s">
        <v>274</v>
      </c>
      <c r="W14" s="1230"/>
    </row>
    <row r="15" spans="1:35" ht="14.25" customHeight="1">
      <c r="J15" s="499"/>
      <c r="K15" s="499"/>
      <c r="L15" s="1293"/>
      <c r="M15" s="1293"/>
      <c r="N15" s="491"/>
      <c r="O15" s="1299" t="s">
        <v>590</v>
      </c>
      <c r="P15" s="1297"/>
      <c r="Q15" s="1298"/>
      <c r="R15" s="1302" t="s">
        <v>615</v>
      </c>
      <c r="S15" s="1302"/>
      <c r="T15" s="1303"/>
      <c r="U15" s="1305"/>
      <c r="V15" s="1291"/>
      <c r="W15" s="1230"/>
    </row>
    <row r="16" spans="1:35" ht="30" customHeight="1">
      <c r="J16" s="499"/>
      <c r="K16" s="499"/>
      <c r="L16" s="1293"/>
      <c r="M16" s="1293"/>
      <c r="N16" s="490"/>
      <c r="O16" s="1300"/>
      <c r="P16" s="505"/>
      <c r="Q16" s="505"/>
      <c r="R16" s="506" t="s">
        <v>273</v>
      </c>
      <c r="S16" s="1288" t="s">
        <v>272</v>
      </c>
      <c r="T16" s="1289"/>
      <c r="U16" s="1306"/>
      <c r="V16" s="1292"/>
      <c r="W16" s="1230"/>
    </row>
    <row r="17" spans="1:36">
      <c r="J17" s="499"/>
      <c r="K17" s="538">
        <v>1</v>
      </c>
      <c r="L17" s="616" t="s">
        <v>92</v>
      </c>
      <c r="M17" s="616" t="s">
        <v>48</v>
      </c>
      <c r="N17" s="636" t="s">
        <v>48</v>
      </c>
      <c r="O17" s="617">
        <f ca="1">OFFSET(O17,0,-1)+1</f>
        <v>3</v>
      </c>
      <c r="P17" s="618">
        <f ca="1">OFFSET(P17,0,-1)</f>
        <v>3</v>
      </c>
      <c r="Q17" s="618">
        <f ca="1">OFFSET(Q17,0,-1)</f>
        <v>3</v>
      </c>
      <c r="R17" s="617">
        <f ca="1">OFFSET(R17,0,-1)+1</f>
        <v>4</v>
      </c>
      <c r="S17" s="1311">
        <f ca="1">OFFSET(S17,0,-1)+1</f>
        <v>5</v>
      </c>
      <c r="T17" s="1311"/>
      <c r="U17" s="617">
        <f ca="1">OFFSET(U17,0,-2)+1</f>
        <v>6</v>
      </c>
      <c r="V17" s="618">
        <f ca="1">OFFSET(V17,0,-1)</f>
        <v>6</v>
      </c>
      <c r="W17" s="617">
        <f ca="1">OFFSET(W17,0,-1)+1</f>
        <v>7</v>
      </c>
    </row>
    <row r="18" spans="1:36" ht="22.5">
      <c r="A18" s="1312">
        <v>1</v>
      </c>
      <c r="B18" s="867"/>
      <c r="C18" s="867"/>
      <c r="D18" s="867"/>
      <c r="E18" s="868"/>
      <c r="F18" s="869"/>
      <c r="G18" s="867"/>
      <c r="H18" s="867"/>
      <c r="I18" s="870"/>
      <c r="J18" s="865"/>
      <c r="K18" s="874">
        <v>1</v>
      </c>
      <c r="L18" s="562">
        <f>mergeValue(A18)</f>
        <v>1</v>
      </c>
      <c r="M18" s="610" t="s">
        <v>19</v>
      </c>
      <c r="N18" s="549"/>
      <c r="O18" s="1325"/>
      <c r="P18" s="1325"/>
      <c r="Q18" s="1325"/>
      <c r="R18" s="1325"/>
      <c r="S18" s="1325"/>
      <c r="T18" s="1325"/>
      <c r="U18" s="1325"/>
      <c r="V18" s="1325"/>
      <c r="W18" s="599" t="s">
        <v>718</v>
      </c>
    </row>
    <row r="19" spans="1:36" ht="22.5">
      <c r="A19" s="1312"/>
      <c r="B19" s="1312">
        <v>1</v>
      </c>
      <c r="C19" s="867"/>
      <c r="D19" s="867"/>
      <c r="E19" s="869"/>
      <c r="F19" s="869"/>
      <c r="G19" s="867"/>
      <c r="H19" s="867"/>
      <c r="I19" s="864"/>
      <c r="J19" s="863"/>
      <c r="K19" s="874">
        <v>1</v>
      </c>
      <c r="L19" s="562" t="str">
        <f>mergeValue(A19) &amp;"."&amp; mergeValue(B19)</f>
        <v>1.1</v>
      </c>
      <c r="M19" s="516" t="s">
        <v>15</v>
      </c>
      <c r="N19" s="549"/>
      <c r="O19" s="1325"/>
      <c r="P19" s="1325"/>
      <c r="Q19" s="1325"/>
      <c r="R19" s="1325"/>
      <c r="S19" s="1325"/>
      <c r="T19" s="1325"/>
      <c r="U19" s="1325"/>
      <c r="V19" s="1325"/>
      <c r="W19" s="599" t="s">
        <v>459</v>
      </c>
    </row>
    <row r="20" spans="1:36" ht="22.5">
      <c r="A20" s="1312"/>
      <c r="B20" s="1312"/>
      <c r="C20" s="1312">
        <v>1</v>
      </c>
      <c r="D20" s="867"/>
      <c r="E20" s="869"/>
      <c r="F20" s="869"/>
      <c r="G20" s="867"/>
      <c r="H20" s="867"/>
      <c r="I20" s="871"/>
      <c r="J20" s="863"/>
      <c r="K20" s="874">
        <v>1</v>
      </c>
      <c r="L20" s="562" t="str">
        <f>mergeValue(A20) &amp;"."&amp; mergeValue(B20)&amp;"."&amp; mergeValue(C20)</f>
        <v>1.1.1</v>
      </c>
      <c r="M20" s="517" t="s">
        <v>7</v>
      </c>
      <c r="N20" s="549"/>
      <c r="O20" s="1325"/>
      <c r="P20" s="1325"/>
      <c r="Q20" s="1325"/>
      <c r="R20" s="1325"/>
      <c r="S20" s="1325"/>
      <c r="T20" s="1325"/>
      <c r="U20" s="1325"/>
      <c r="V20" s="1325"/>
      <c r="W20" s="599" t="s">
        <v>600</v>
      </c>
    </row>
    <row r="21" spans="1:36" ht="22.5">
      <c r="A21" s="1312"/>
      <c r="B21" s="1312"/>
      <c r="C21" s="1312"/>
      <c r="D21" s="1312">
        <v>1</v>
      </c>
      <c r="E21" s="869"/>
      <c r="F21" s="869"/>
      <c r="G21" s="867"/>
      <c r="H21" s="867"/>
      <c r="I21" s="1312">
        <v>1</v>
      </c>
      <c r="J21" s="863"/>
      <c r="K21" s="874">
        <v>1</v>
      </c>
      <c r="L21" s="562" t="str">
        <f>mergeValue(A21) &amp;"."&amp; mergeValue(B21)&amp;"."&amp; mergeValue(C21)&amp;"."&amp; mergeValue(D21)</f>
        <v>1.1.1.1</v>
      </c>
      <c r="M21" s="518" t="s">
        <v>21</v>
      </c>
      <c r="N21" s="549"/>
      <c r="O21" s="1325"/>
      <c r="P21" s="1325"/>
      <c r="Q21" s="1325"/>
      <c r="R21" s="1325"/>
      <c r="S21" s="1325"/>
      <c r="T21" s="1325"/>
      <c r="U21" s="1325"/>
      <c r="V21" s="1325"/>
      <c r="W21" s="599" t="s">
        <v>601</v>
      </c>
    </row>
    <row r="22" spans="1:36" ht="11.25" hidden="1" customHeight="1">
      <c r="A22" s="1312"/>
      <c r="B22" s="1312"/>
      <c r="C22" s="1312"/>
      <c r="D22" s="1312"/>
      <c r="E22" s="1312">
        <v>1</v>
      </c>
      <c r="F22" s="869"/>
      <c r="G22" s="867"/>
      <c r="H22" s="867"/>
      <c r="I22" s="1312"/>
      <c r="J22" s="869"/>
      <c r="K22" s="874">
        <v>1</v>
      </c>
      <c r="L22" s="562"/>
      <c r="M22" s="524"/>
      <c r="N22" s="550"/>
      <c r="O22" s="600"/>
      <c r="P22" s="600"/>
      <c r="Q22" s="600"/>
      <c r="R22" s="600"/>
      <c r="S22" s="600"/>
      <c r="T22" s="600"/>
      <c r="U22" s="562"/>
      <c r="V22" s="477"/>
      <c r="W22" s="529"/>
    </row>
    <row r="23" spans="1:36" ht="33.75">
      <c r="A23" s="1312"/>
      <c r="B23" s="1312"/>
      <c r="C23" s="1312"/>
      <c r="D23" s="1312"/>
      <c r="E23" s="1312"/>
      <c r="F23" s="1312">
        <v>1</v>
      </c>
      <c r="G23" s="867"/>
      <c r="H23" s="867"/>
      <c r="I23" s="1312"/>
      <c r="J23" s="1319"/>
      <c r="K23" s="874">
        <v>1</v>
      </c>
      <c r="L23" s="562" t="str">
        <f>mergeValue(A23) &amp;"."&amp; mergeValue(B23)&amp;"."&amp; mergeValue(C23)&amp;"."&amp; mergeValue(D23)&amp;"."&amp;  mergeValue(F23)</f>
        <v>1.1.1.1.1</v>
      </c>
      <c r="M23" s="524" t="s">
        <v>9</v>
      </c>
      <c r="N23" s="550"/>
      <c r="O23" s="1314"/>
      <c r="P23" s="1314"/>
      <c r="Q23" s="1314"/>
      <c r="R23" s="1314"/>
      <c r="S23" s="1314"/>
      <c r="T23" s="1314"/>
      <c r="U23" s="1314"/>
      <c r="V23" s="1314"/>
      <c r="W23" s="599" t="s">
        <v>720</v>
      </c>
      <c r="Y23" s="558" t="str">
        <f>strCheckUnique(Z23:Z26)</f>
        <v/>
      </c>
      <c r="AA23" s="558"/>
    </row>
    <row r="24" spans="1:36" ht="99" customHeight="1">
      <c r="A24" s="1312"/>
      <c r="B24" s="1312"/>
      <c r="C24" s="1312"/>
      <c r="D24" s="1312"/>
      <c r="E24" s="1312"/>
      <c r="F24" s="1312"/>
      <c r="G24" s="867">
        <v>1</v>
      </c>
      <c r="H24" s="867"/>
      <c r="I24" s="1312"/>
      <c r="J24" s="1319"/>
      <c r="K24" s="866"/>
      <c r="L24" s="562" t="str">
        <f>mergeValue(A24) &amp;"."&amp; mergeValue(B24)&amp;"."&amp; mergeValue(C24)&amp;"."&amp; mergeValue(D24)&amp;"."&amp;  mergeValue(F24)&amp;"."&amp;  mergeValue(G24)</f>
        <v>1.1.1.1.1.1</v>
      </c>
      <c r="M24" s="1088"/>
      <c r="N24" s="555"/>
      <c r="O24" s="532"/>
      <c r="P24" s="532"/>
      <c r="Q24" s="532"/>
      <c r="R24" s="1318"/>
      <c r="S24" s="1308" t="s">
        <v>83</v>
      </c>
      <c r="T24" s="1318"/>
      <c r="U24" s="1308" t="s">
        <v>84</v>
      </c>
      <c r="V24" s="507"/>
      <c r="W24" s="1282" t="s">
        <v>733</v>
      </c>
      <c r="X24" s="554" t="str">
        <f>strCheckDate(O25:V25)</f>
        <v/>
      </c>
      <c r="Y24" s="558"/>
      <c r="Z24" s="558" t="str">
        <f>IF(M24="","",M24 )</f>
        <v/>
      </c>
      <c r="AA24" s="558"/>
      <c r="AB24" s="558"/>
      <c r="AC24" s="558"/>
    </row>
    <row r="25" spans="1:36" ht="11.25" hidden="1">
      <c r="A25" s="1312"/>
      <c r="B25" s="1312"/>
      <c r="C25" s="1312"/>
      <c r="D25" s="1312"/>
      <c r="E25" s="1312"/>
      <c r="F25" s="1312"/>
      <c r="G25" s="867"/>
      <c r="H25" s="867"/>
      <c r="I25" s="1312"/>
      <c r="J25" s="1319"/>
      <c r="K25" s="874">
        <v>1</v>
      </c>
      <c r="L25" s="569"/>
      <c r="M25" s="615"/>
      <c r="N25" s="555"/>
      <c r="O25" s="532"/>
      <c r="P25" s="532"/>
      <c r="Q25" s="553" t="str">
        <f>R24 &amp; "-" &amp; T24</f>
        <v>-</v>
      </c>
      <c r="R25" s="1318"/>
      <c r="S25" s="1308"/>
      <c r="T25" s="1318"/>
      <c r="U25" s="1308"/>
      <c r="V25" s="507"/>
      <c r="W25" s="1283"/>
      <c r="Y25" s="558"/>
      <c r="Z25" s="558"/>
      <c r="AA25" s="558"/>
      <c r="AB25" s="558"/>
      <c r="AC25" s="558"/>
    </row>
    <row r="26" spans="1:36" s="492" customFormat="1" ht="15" customHeight="1">
      <c r="A26" s="1312"/>
      <c r="B26" s="1312"/>
      <c r="C26" s="1312"/>
      <c r="D26" s="1312"/>
      <c r="E26" s="1312"/>
      <c r="F26" s="1312"/>
      <c r="G26" s="867"/>
      <c r="H26" s="867"/>
      <c r="I26" s="1312"/>
      <c r="J26" s="1319"/>
      <c r="K26" s="874">
        <v>1</v>
      </c>
      <c r="L26" s="508"/>
      <c r="M26" s="526" t="s">
        <v>24</v>
      </c>
      <c r="N26" s="521"/>
      <c r="O26" s="515"/>
      <c r="P26" s="515"/>
      <c r="Q26" s="515"/>
      <c r="R26" s="542"/>
      <c r="S26" s="534"/>
      <c r="T26" s="533"/>
      <c r="U26" s="521"/>
      <c r="V26" s="530"/>
      <c r="W26" s="1284"/>
      <c r="X26" s="556"/>
      <c r="Y26" s="556"/>
      <c r="Z26" s="556"/>
      <c r="AA26" s="556"/>
      <c r="AB26" s="556"/>
      <c r="AC26" s="556"/>
      <c r="AD26" s="556"/>
      <c r="AE26" s="556"/>
      <c r="AF26" s="556"/>
      <c r="AG26" s="556"/>
      <c r="AH26" s="556"/>
      <c r="AI26" s="556"/>
    </row>
    <row r="27" spans="1:36" s="492" customFormat="1" ht="15" customHeight="1">
      <c r="A27" s="1312"/>
      <c r="B27" s="1312"/>
      <c r="C27" s="1312"/>
      <c r="D27" s="1312"/>
      <c r="E27" s="1312"/>
      <c r="F27" s="869"/>
      <c r="G27" s="869"/>
      <c r="H27" s="867"/>
      <c r="I27" s="1312"/>
      <c r="J27" s="869"/>
      <c r="K27" s="873"/>
      <c r="L27" s="508"/>
      <c r="M27" s="521" t="s">
        <v>10</v>
      </c>
      <c r="N27" s="526"/>
      <c r="O27" s="526"/>
      <c r="P27" s="526"/>
      <c r="Q27" s="526"/>
      <c r="R27" s="526"/>
      <c r="S27" s="526"/>
      <c r="T27" s="526"/>
      <c r="U27" s="526"/>
      <c r="V27" s="526"/>
      <c r="W27" s="530"/>
      <c r="X27" s="556"/>
      <c r="Y27" s="556"/>
      <c r="Z27" s="556"/>
      <c r="AA27" s="556"/>
      <c r="AB27" s="556"/>
      <c r="AC27" s="556"/>
      <c r="AD27" s="556"/>
      <c r="AE27" s="556"/>
      <c r="AF27" s="556"/>
      <c r="AG27" s="556"/>
      <c r="AH27" s="556"/>
      <c r="AI27" s="556"/>
      <c r="AJ27" s="556"/>
    </row>
    <row r="28" spans="1:36" s="492" customFormat="1" ht="15" hidden="1" customHeight="1">
      <c r="A28" s="1312"/>
      <c r="B28" s="1312"/>
      <c r="C28" s="1312"/>
      <c r="D28" s="1312"/>
      <c r="E28" s="869"/>
      <c r="F28" s="869"/>
      <c r="G28" s="869"/>
      <c r="H28" s="867"/>
      <c r="I28" s="1312"/>
      <c r="J28" s="869"/>
      <c r="K28" s="873"/>
      <c r="L28" s="508"/>
      <c r="M28" s="521"/>
      <c r="N28" s="526"/>
      <c r="O28" s="526"/>
      <c r="P28" s="526"/>
      <c r="Q28" s="526"/>
      <c r="R28" s="526"/>
      <c r="S28" s="526"/>
      <c r="T28" s="526"/>
      <c r="U28" s="526"/>
      <c r="V28" s="526"/>
      <c r="W28" s="530"/>
      <c r="X28" s="556"/>
      <c r="Y28" s="556"/>
      <c r="Z28" s="556"/>
      <c r="AA28" s="556"/>
      <c r="AB28" s="556"/>
      <c r="AC28" s="556"/>
      <c r="AD28" s="556"/>
      <c r="AE28" s="556"/>
      <c r="AF28" s="556"/>
      <c r="AG28" s="556"/>
      <c r="AH28" s="556"/>
      <c r="AI28" s="556"/>
      <c r="AJ28" s="556"/>
    </row>
    <row r="29" spans="1:36" s="492" customFormat="1" ht="15" customHeight="1">
      <c r="A29" s="1312"/>
      <c r="B29" s="1312"/>
      <c r="C29" s="1312"/>
      <c r="D29" s="872"/>
      <c r="E29" s="872"/>
      <c r="F29" s="869"/>
      <c r="G29" s="867"/>
      <c r="H29" s="867"/>
      <c r="I29" s="865"/>
      <c r="J29" s="862"/>
      <c r="K29" s="874">
        <v>1</v>
      </c>
      <c r="L29" s="508"/>
      <c r="M29" s="520" t="s">
        <v>16</v>
      </c>
      <c r="N29" s="519"/>
      <c r="O29" s="515"/>
      <c r="P29" s="515"/>
      <c r="Q29" s="515"/>
      <c r="R29" s="542"/>
      <c r="S29" s="534"/>
      <c r="T29" s="533"/>
      <c r="U29" s="519"/>
      <c r="V29" s="534"/>
      <c r="W29" s="530"/>
      <c r="X29" s="556"/>
      <c r="Y29" s="556"/>
      <c r="Z29" s="556"/>
      <c r="AA29" s="556"/>
      <c r="AB29" s="556"/>
      <c r="AC29" s="556"/>
      <c r="AD29" s="556"/>
      <c r="AE29" s="556"/>
      <c r="AF29" s="556"/>
      <c r="AG29" s="556"/>
      <c r="AH29" s="556"/>
      <c r="AI29" s="556"/>
    </row>
    <row r="30" spans="1:36" s="492" customFormat="1" ht="15" customHeight="1">
      <c r="A30" s="1312"/>
      <c r="B30" s="1312"/>
      <c r="C30" s="872"/>
      <c r="D30" s="872"/>
      <c r="E30" s="872"/>
      <c r="F30" s="872"/>
      <c r="G30" s="867"/>
      <c r="H30" s="867"/>
      <c r="I30" s="875"/>
      <c r="J30" s="862"/>
      <c r="K30" s="874">
        <v>1</v>
      </c>
      <c r="L30" s="508"/>
      <c r="M30" s="519" t="s">
        <v>17</v>
      </c>
      <c r="N30" s="519"/>
      <c r="O30" s="515"/>
      <c r="P30" s="515"/>
      <c r="Q30" s="515"/>
      <c r="R30" s="542"/>
      <c r="S30" s="534"/>
      <c r="T30" s="533"/>
      <c r="U30" s="519"/>
      <c r="V30" s="534"/>
      <c r="W30" s="530"/>
      <c r="X30" s="556"/>
      <c r="Y30" s="556"/>
      <c r="Z30" s="556"/>
      <c r="AA30" s="556"/>
      <c r="AB30" s="556"/>
      <c r="AC30" s="556"/>
      <c r="AD30" s="556"/>
      <c r="AE30" s="556"/>
      <c r="AF30" s="556"/>
      <c r="AG30" s="556"/>
      <c r="AH30" s="556"/>
      <c r="AI30" s="556"/>
    </row>
    <row r="31" spans="1:36" s="492" customFormat="1" ht="15" customHeight="1">
      <c r="A31" s="1312"/>
      <c r="B31" s="872"/>
      <c r="C31" s="872"/>
      <c r="D31" s="872"/>
      <c r="E31" s="872"/>
      <c r="F31" s="872"/>
      <c r="G31" s="867"/>
      <c r="H31" s="867"/>
      <c r="I31" s="865"/>
      <c r="J31" s="862"/>
      <c r="K31" s="874">
        <v>1</v>
      </c>
      <c r="L31" s="508"/>
      <c r="M31" s="528" t="s">
        <v>18</v>
      </c>
      <c r="N31" s="519"/>
      <c r="O31" s="515"/>
      <c r="P31" s="515"/>
      <c r="Q31" s="515"/>
      <c r="R31" s="542"/>
      <c r="S31" s="534"/>
      <c r="T31" s="533"/>
      <c r="U31" s="519"/>
      <c r="V31" s="534"/>
      <c r="W31" s="530"/>
      <c r="X31" s="556"/>
      <c r="Y31" s="556"/>
      <c r="Z31" s="556"/>
      <c r="AA31" s="556"/>
      <c r="AB31" s="556"/>
      <c r="AC31" s="556"/>
      <c r="AD31" s="556"/>
      <c r="AE31" s="556"/>
      <c r="AF31" s="556"/>
      <c r="AG31" s="556"/>
      <c r="AH31" s="556"/>
      <c r="AI31" s="556"/>
    </row>
    <row r="32" spans="1:36" s="492" customFormat="1" ht="15" customHeight="1">
      <c r="A32" s="861"/>
      <c r="B32" s="861"/>
      <c r="C32" s="861"/>
      <c r="D32" s="861"/>
      <c r="E32" s="861"/>
      <c r="F32" s="861"/>
      <c r="G32" s="861"/>
      <c r="H32" s="861"/>
      <c r="I32" s="861"/>
      <c r="J32" s="861"/>
      <c r="K32" s="861"/>
      <c r="L32" s="462"/>
      <c r="M32" s="535" t="s">
        <v>308</v>
      </c>
      <c r="N32" s="519"/>
      <c r="O32" s="515"/>
      <c r="P32" s="515"/>
      <c r="Q32" s="515"/>
      <c r="R32" s="542"/>
      <c r="S32" s="534"/>
      <c r="T32" s="533"/>
      <c r="U32" s="519"/>
      <c r="V32" s="534"/>
      <c r="W32" s="530"/>
      <c r="X32" s="556"/>
      <c r="Y32" s="556"/>
      <c r="Z32" s="556"/>
      <c r="AA32" s="556"/>
      <c r="AB32" s="556"/>
      <c r="AC32" s="556"/>
      <c r="AD32" s="556"/>
      <c r="AE32" s="556"/>
      <c r="AF32" s="556"/>
      <c r="AG32" s="556"/>
      <c r="AH32" s="556"/>
      <c r="AI32" s="556"/>
    </row>
    <row r="33" spans="12:23" ht="3" customHeight="1">
      <c r="L33" s="455"/>
      <c r="M33" s="455"/>
      <c r="N33" s="455"/>
      <c r="O33" s="455"/>
      <c r="P33" s="455"/>
      <c r="Q33" s="455"/>
      <c r="R33" s="455"/>
      <c r="S33" s="455"/>
      <c r="T33" s="455"/>
      <c r="U33" s="455"/>
    </row>
    <row r="34" spans="12:23" ht="106.5" customHeight="1">
      <c r="L34" s="1">
        <v>1</v>
      </c>
      <c r="M34" s="1275" t="s">
        <v>734</v>
      </c>
      <c r="N34" s="1275"/>
      <c r="O34" s="1275"/>
      <c r="P34" s="1275"/>
      <c r="Q34" s="1275"/>
      <c r="R34" s="1275"/>
      <c r="S34" s="1275"/>
      <c r="T34" s="1275"/>
      <c r="U34" s="1275"/>
      <c r="V34" s="1275"/>
      <c r="W34" s="1275"/>
    </row>
  </sheetData>
  <sheetProtection password="FA9C" sheet="1" objects="1" scenarios="1" formatColumns="0" formatRows="0"/>
  <dataConsolidate leftLabels="1"/>
  <mergeCells count="39">
    <mergeCell ref="A18:A31"/>
    <mergeCell ref="O18:V18"/>
    <mergeCell ref="B19:B30"/>
    <mergeCell ref="O19:V19"/>
    <mergeCell ref="C20:C29"/>
    <mergeCell ref="U24:U25"/>
    <mergeCell ref="O20:V20"/>
    <mergeCell ref="D21:D28"/>
    <mergeCell ref="O21:V21"/>
    <mergeCell ref="E22:E27"/>
    <mergeCell ref="F23:F26"/>
    <mergeCell ref="J23:J26"/>
    <mergeCell ref="O23:V23"/>
    <mergeCell ref="R24:R25"/>
    <mergeCell ref="S24:S25"/>
    <mergeCell ref="O12:U12"/>
    <mergeCell ref="O15:O16"/>
    <mergeCell ref="P15:Q15"/>
    <mergeCell ref="S16:T16"/>
    <mergeCell ref="I21:I28"/>
    <mergeCell ref="L5:T5"/>
    <mergeCell ref="O7:T7"/>
    <mergeCell ref="O8:T8"/>
    <mergeCell ref="L11:M11"/>
    <mergeCell ref="O11:T11"/>
    <mergeCell ref="O9:T9"/>
    <mergeCell ref="O10:T10"/>
    <mergeCell ref="W24:W26"/>
    <mergeCell ref="R15:T15"/>
    <mergeCell ref="O14:T14"/>
    <mergeCell ref="M34:W34"/>
    <mergeCell ref="U14:U16"/>
    <mergeCell ref="V14:V16"/>
    <mergeCell ref="W13:W16"/>
    <mergeCell ref="L13:V13"/>
    <mergeCell ref="L14:L16"/>
    <mergeCell ref="M14:M16"/>
    <mergeCell ref="S17:T17"/>
    <mergeCell ref="T24:T25"/>
  </mergeCells>
  <dataValidations count="9">
    <dataValidation allowBlank="1" sqref="JH27:JS28 TD27:TO28 ACZ27:ADK28 AMV27:ANG28 AWR27:AXC28 BGN27:BGY28 BQJ27:BQU28 CAF27:CAQ28 CKB27:CKM28 CTX27:CUI28 DDT27:DEE28 DNP27:DOA28 DXL27:DXW28 EHH27:EHS28 ERD27:ERO28 FAZ27:FBK28 FKV27:FLG28 FUR27:FVC28 GEN27:GEY28 GOJ27:GOU28 GYF27:GYQ28 HIB27:HIM28 HRX27:HSI28 IBT27:ICE28 ILP27:IMA28 IVL27:IVW28 JFH27:JFS28 JPD27:JPO28 JYZ27:JZK28 KIV27:KJG28 KSR27:KTC28 LCN27:LCY28 LMJ27:LMU28 LWF27:LWQ28 MGB27:MGM28 MPX27:MQI28 MZT27:NAE28 NJP27:NKA28 NTL27:NTW28 ODH27:ODS28 OND27:ONO28 OWZ27:OXK28 PGV27:PHG28 PQR27:PRC28 QAN27:QAY28 QKJ27:QKU28 QUF27:QUQ28 REB27:REM28 RNX27:ROI28 RXT27:RYE28 SHP27:SIA28 SRL27:SRW28 TBH27:TBS28 TLD27:TLO28 TUZ27:TVK28 UEV27:UFG28 UOR27:UPC28 UYN27:UYY28 VIJ27:VIU28 VSF27:VSQ28 WCB27:WCM28 WLX27:WMI28 WVT27:WWE28 JH65563:JS65564 TD65563:TO65564 ACZ65563:ADK65564 AMV65563:ANG65564 AWR65563:AXC65564 BGN65563:BGY65564 BQJ65563:BQU65564 CAF65563:CAQ65564 CKB65563:CKM65564 CTX65563:CUI65564 DDT65563:DEE65564 DNP65563:DOA65564 DXL65563:DXW65564 EHH65563:EHS65564 ERD65563:ERO65564 FAZ65563:FBK65564 FKV65563:FLG65564 FUR65563:FVC65564 GEN65563:GEY65564 GOJ65563:GOU65564 GYF65563:GYQ65564 HIB65563:HIM65564 HRX65563:HSI65564 IBT65563:ICE65564 ILP65563:IMA65564 IVL65563:IVW65564 JFH65563:JFS65564 JPD65563:JPO65564 JYZ65563:JZK65564 KIV65563:KJG65564 KSR65563:KTC65564 LCN65563:LCY65564 LMJ65563:LMU65564 LWF65563:LWQ65564 MGB65563:MGM65564 MPX65563:MQI65564 MZT65563:NAE65564 NJP65563:NKA65564 NTL65563:NTW65564 ODH65563:ODS65564 OND65563:ONO65564 OWZ65563:OXK65564 PGV65563:PHG65564 PQR65563:PRC65564 QAN65563:QAY65564 QKJ65563:QKU65564 QUF65563:QUQ65564 REB65563:REM65564 RNX65563:ROI65564 RXT65563:RYE65564 SHP65563:SIA65564 SRL65563:SRW65564 TBH65563:TBS65564 TLD65563:TLO65564 TUZ65563:TVK65564 UEV65563:UFG65564 UOR65563:UPC65564 UYN65563:UYY65564 VIJ65563:VIU65564 VSF65563:VSQ65564 WCB65563:WCM65564 WLX65563:WMI65564 WVT65563:WWE65564 JH131099:JS131100 TD131099:TO131100 ACZ131099:ADK131100 AMV131099:ANG131100 AWR131099:AXC131100 BGN131099:BGY131100 BQJ131099:BQU131100 CAF131099:CAQ131100 CKB131099:CKM131100 CTX131099:CUI131100 DDT131099:DEE131100 DNP131099:DOA131100 DXL131099:DXW131100 EHH131099:EHS131100 ERD131099:ERO131100 FAZ131099:FBK131100 FKV131099:FLG131100 FUR131099:FVC131100 GEN131099:GEY131100 GOJ131099:GOU131100 GYF131099:GYQ131100 HIB131099:HIM131100 HRX131099:HSI131100 IBT131099:ICE131100 ILP131099:IMA131100 IVL131099:IVW131100 JFH131099:JFS131100 JPD131099:JPO131100 JYZ131099:JZK131100 KIV131099:KJG131100 KSR131099:KTC131100 LCN131099:LCY131100 LMJ131099:LMU131100 LWF131099:LWQ131100 MGB131099:MGM131100 MPX131099:MQI131100 MZT131099:NAE131100 NJP131099:NKA131100 NTL131099:NTW131100 ODH131099:ODS131100 OND131099:ONO131100 OWZ131099:OXK131100 PGV131099:PHG131100 PQR131099:PRC131100 QAN131099:QAY131100 QKJ131099:QKU131100 QUF131099:QUQ131100 REB131099:REM131100 RNX131099:ROI131100 RXT131099:RYE131100 SHP131099:SIA131100 SRL131099:SRW131100 TBH131099:TBS131100 TLD131099:TLO131100 TUZ131099:TVK131100 UEV131099:UFG131100 UOR131099:UPC131100 UYN131099:UYY131100 VIJ131099:VIU131100 VSF131099:VSQ131100 WCB131099:WCM131100 WLX131099:WMI131100 WVT131099:WWE131100 JH196635:JS196636 TD196635:TO196636 ACZ196635:ADK196636 AMV196635:ANG196636 AWR196635:AXC196636 BGN196635:BGY196636 BQJ196635:BQU196636 CAF196635:CAQ196636 CKB196635:CKM196636 CTX196635:CUI196636 DDT196635:DEE196636 DNP196635:DOA196636 DXL196635:DXW196636 EHH196635:EHS196636 ERD196635:ERO196636 FAZ196635:FBK196636 FKV196635:FLG196636 FUR196635:FVC196636 GEN196635:GEY196636 GOJ196635:GOU196636 GYF196635:GYQ196636 HIB196635:HIM196636 HRX196635:HSI196636 IBT196635:ICE196636 ILP196635:IMA196636 IVL196635:IVW196636 JFH196635:JFS196636 JPD196635:JPO196636 JYZ196635:JZK196636 KIV196635:KJG196636 KSR196635:KTC196636 LCN196635:LCY196636 LMJ196635:LMU196636 LWF196635:LWQ196636 MGB196635:MGM196636 MPX196635:MQI196636 MZT196635:NAE196636 NJP196635:NKA196636 NTL196635:NTW196636 ODH196635:ODS196636 OND196635:ONO196636 OWZ196635:OXK196636 PGV196635:PHG196636 PQR196635:PRC196636 QAN196635:QAY196636 QKJ196635:QKU196636 QUF196635:QUQ196636 REB196635:REM196636 RNX196635:ROI196636 RXT196635:RYE196636 SHP196635:SIA196636 SRL196635:SRW196636 TBH196635:TBS196636 TLD196635:TLO196636 TUZ196635:TVK196636 UEV196635:UFG196636 UOR196635:UPC196636 UYN196635:UYY196636 VIJ196635:VIU196636 VSF196635:VSQ196636 WCB196635:WCM196636 WLX196635:WMI196636 WVT196635:WWE196636 JH262171:JS262172 TD262171:TO262172 ACZ262171:ADK262172 AMV262171:ANG262172 AWR262171:AXC262172 BGN262171:BGY262172 BQJ262171:BQU262172 CAF262171:CAQ262172 CKB262171:CKM262172 CTX262171:CUI262172 DDT262171:DEE262172 DNP262171:DOA262172 DXL262171:DXW262172 EHH262171:EHS262172 ERD262171:ERO262172 FAZ262171:FBK262172 FKV262171:FLG262172 FUR262171:FVC262172 GEN262171:GEY262172 GOJ262171:GOU262172 GYF262171:GYQ262172 HIB262171:HIM262172 HRX262171:HSI262172 IBT262171:ICE262172 ILP262171:IMA262172 IVL262171:IVW262172 JFH262171:JFS262172 JPD262171:JPO262172 JYZ262171:JZK262172 KIV262171:KJG262172 KSR262171:KTC262172 LCN262171:LCY262172 LMJ262171:LMU262172 LWF262171:LWQ262172 MGB262171:MGM262172 MPX262171:MQI262172 MZT262171:NAE262172 NJP262171:NKA262172 NTL262171:NTW262172 ODH262171:ODS262172 OND262171:ONO262172 OWZ262171:OXK262172 PGV262171:PHG262172 PQR262171:PRC262172 QAN262171:QAY262172 QKJ262171:QKU262172 QUF262171:QUQ262172 REB262171:REM262172 RNX262171:ROI262172 RXT262171:RYE262172 SHP262171:SIA262172 SRL262171:SRW262172 TBH262171:TBS262172 TLD262171:TLO262172 TUZ262171:TVK262172 UEV262171:UFG262172 UOR262171:UPC262172 UYN262171:UYY262172 VIJ262171:VIU262172 VSF262171:VSQ262172 WCB262171:WCM262172 WLX262171:WMI262172 WVT262171:WWE262172 JH327707:JS327708 TD327707:TO327708 ACZ327707:ADK327708 AMV327707:ANG327708 AWR327707:AXC327708 BGN327707:BGY327708 BQJ327707:BQU327708 CAF327707:CAQ327708 CKB327707:CKM327708 CTX327707:CUI327708 DDT327707:DEE327708 DNP327707:DOA327708 DXL327707:DXW327708 EHH327707:EHS327708 ERD327707:ERO327708 FAZ327707:FBK327708 FKV327707:FLG327708 FUR327707:FVC327708 GEN327707:GEY327708 GOJ327707:GOU327708 GYF327707:GYQ327708 HIB327707:HIM327708 HRX327707:HSI327708 IBT327707:ICE327708 ILP327707:IMA327708 IVL327707:IVW327708 JFH327707:JFS327708 JPD327707:JPO327708 JYZ327707:JZK327708 KIV327707:KJG327708 KSR327707:KTC327708 LCN327707:LCY327708 LMJ327707:LMU327708 LWF327707:LWQ327708 MGB327707:MGM327708 MPX327707:MQI327708 MZT327707:NAE327708 NJP327707:NKA327708 NTL327707:NTW327708 ODH327707:ODS327708 OND327707:ONO327708 OWZ327707:OXK327708 PGV327707:PHG327708 PQR327707:PRC327708 QAN327707:QAY327708 QKJ327707:QKU327708 QUF327707:QUQ327708 REB327707:REM327708 RNX327707:ROI327708 RXT327707:RYE327708 SHP327707:SIA327708 SRL327707:SRW327708 TBH327707:TBS327708 TLD327707:TLO327708 TUZ327707:TVK327708 UEV327707:UFG327708 UOR327707:UPC327708 UYN327707:UYY327708 VIJ327707:VIU327708 VSF327707:VSQ327708 WCB327707:WCM327708 WLX327707:WMI327708 WVT327707:WWE327708 JH393243:JS393244 TD393243:TO393244 ACZ393243:ADK393244 AMV393243:ANG393244 AWR393243:AXC393244 BGN393243:BGY393244 BQJ393243:BQU393244 CAF393243:CAQ393244 CKB393243:CKM393244 CTX393243:CUI393244 DDT393243:DEE393244 DNP393243:DOA393244 DXL393243:DXW393244 EHH393243:EHS393244 ERD393243:ERO393244 FAZ393243:FBK393244 FKV393243:FLG393244 FUR393243:FVC393244 GEN393243:GEY393244 GOJ393243:GOU393244 GYF393243:GYQ393244 HIB393243:HIM393244 HRX393243:HSI393244 IBT393243:ICE393244 ILP393243:IMA393244 IVL393243:IVW393244 JFH393243:JFS393244 JPD393243:JPO393244 JYZ393243:JZK393244 KIV393243:KJG393244 KSR393243:KTC393244 LCN393243:LCY393244 LMJ393243:LMU393244 LWF393243:LWQ393244 MGB393243:MGM393244 MPX393243:MQI393244 MZT393243:NAE393244 NJP393243:NKA393244 NTL393243:NTW393244 ODH393243:ODS393244 OND393243:ONO393244 OWZ393243:OXK393244 PGV393243:PHG393244 PQR393243:PRC393244 QAN393243:QAY393244 QKJ393243:QKU393244 QUF393243:QUQ393244 REB393243:REM393244 RNX393243:ROI393244 RXT393243:RYE393244 SHP393243:SIA393244 SRL393243:SRW393244 TBH393243:TBS393244 TLD393243:TLO393244 TUZ393243:TVK393244 UEV393243:UFG393244 UOR393243:UPC393244 UYN393243:UYY393244 VIJ393243:VIU393244 VSF393243:VSQ393244 WCB393243:WCM393244 WLX393243:WMI393244 WVT393243:WWE393244 JH458779:JS458780 TD458779:TO458780 ACZ458779:ADK458780 AMV458779:ANG458780 AWR458779:AXC458780 BGN458779:BGY458780 BQJ458779:BQU458780 CAF458779:CAQ458780 CKB458779:CKM458780 CTX458779:CUI458780 DDT458779:DEE458780 DNP458779:DOA458780 DXL458779:DXW458780 EHH458779:EHS458780 ERD458779:ERO458780 FAZ458779:FBK458780 FKV458779:FLG458780 FUR458779:FVC458780 GEN458779:GEY458780 GOJ458779:GOU458780 GYF458779:GYQ458780 HIB458779:HIM458780 HRX458779:HSI458780 IBT458779:ICE458780 ILP458779:IMA458780 IVL458779:IVW458780 JFH458779:JFS458780 JPD458779:JPO458780 JYZ458779:JZK458780 KIV458779:KJG458780 KSR458779:KTC458780 LCN458779:LCY458780 LMJ458779:LMU458780 LWF458779:LWQ458780 MGB458779:MGM458780 MPX458779:MQI458780 MZT458779:NAE458780 NJP458779:NKA458780 NTL458779:NTW458780 ODH458779:ODS458780 OND458779:ONO458780 OWZ458779:OXK458780 PGV458779:PHG458780 PQR458779:PRC458780 QAN458779:QAY458780 QKJ458779:QKU458780 QUF458779:QUQ458780 REB458779:REM458780 RNX458779:ROI458780 RXT458779:RYE458780 SHP458779:SIA458780 SRL458779:SRW458780 TBH458779:TBS458780 TLD458779:TLO458780 TUZ458779:TVK458780 UEV458779:UFG458780 UOR458779:UPC458780 UYN458779:UYY458780 VIJ458779:VIU458780 VSF458779:VSQ458780 WCB458779:WCM458780 WLX458779:WMI458780 WVT458779:WWE458780 JH524315:JS524316 TD524315:TO524316 ACZ524315:ADK524316 AMV524315:ANG524316 AWR524315:AXC524316 BGN524315:BGY524316 BQJ524315:BQU524316 CAF524315:CAQ524316 CKB524315:CKM524316 CTX524315:CUI524316 DDT524315:DEE524316 DNP524315:DOA524316 DXL524315:DXW524316 EHH524315:EHS524316 ERD524315:ERO524316 FAZ524315:FBK524316 FKV524315:FLG524316 FUR524315:FVC524316 GEN524315:GEY524316 GOJ524315:GOU524316 GYF524315:GYQ524316 HIB524315:HIM524316 HRX524315:HSI524316 IBT524315:ICE524316 ILP524315:IMA524316 IVL524315:IVW524316 JFH524315:JFS524316 JPD524315:JPO524316 JYZ524315:JZK524316 KIV524315:KJG524316 KSR524315:KTC524316 LCN524315:LCY524316 LMJ524315:LMU524316 LWF524315:LWQ524316 MGB524315:MGM524316 MPX524315:MQI524316 MZT524315:NAE524316 NJP524315:NKA524316 NTL524315:NTW524316 ODH524315:ODS524316 OND524315:ONO524316 OWZ524315:OXK524316 PGV524315:PHG524316 PQR524315:PRC524316 QAN524315:QAY524316 QKJ524315:QKU524316 QUF524315:QUQ524316 REB524315:REM524316 RNX524315:ROI524316 RXT524315:RYE524316 SHP524315:SIA524316 SRL524315:SRW524316 TBH524315:TBS524316 TLD524315:TLO524316 TUZ524315:TVK524316 UEV524315:UFG524316 UOR524315:UPC524316 UYN524315:UYY524316 VIJ524315:VIU524316 VSF524315:VSQ524316 WCB524315:WCM524316 WLX524315:WMI524316 WVT524315:WWE524316 JH589851:JS589852 TD589851:TO589852 ACZ589851:ADK589852 AMV589851:ANG589852 AWR589851:AXC589852 BGN589851:BGY589852 BQJ589851:BQU589852 CAF589851:CAQ589852 CKB589851:CKM589852 CTX589851:CUI589852 DDT589851:DEE589852 DNP589851:DOA589852 DXL589851:DXW589852 EHH589851:EHS589852 ERD589851:ERO589852 FAZ589851:FBK589852 FKV589851:FLG589852 FUR589851:FVC589852 GEN589851:GEY589852 GOJ589851:GOU589852 GYF589851:GYQ589852 HIB589851:HIM589852 HRX589851:HSI589852 IBT589851:ICE589852 ILP589851:IMA589852 IVL589851:IVW589852 JFH589851:JFS589852 JPD589851:JPO589852 JYZ589851:JZK589852 KIV589851:KJG589852 KSR589851:KTC589852 LCN589851:LCY589852 LMJ589851:LMU589852 LWF589851:LWQ589852 MGB589851:MGM589852 MPX589851:MQI589852 MZT589851:NAE589852 NJP589851:NKA589852 NTL589851:NTW589852 ODH589851:ODS589852 OND589851:ONO589852 OWZ589851:OXK589852 PGV589851:PHG589852 PQR589851:PRC589852 QAN589851:QAY589852 QKJ589851:QKU589852 QUF589851:QUQ589852 REB589851:REM589852 RNX589851:ROI589852 RXT589851:RYE589852 SHP589851:SIA589852 SRL589851:SRW589852 TBH589851:TBS589852 TLD589851:TLO589852 TUZ589851:TVK589852 UEV589851:UFG589852 UOR589851:UPC589852 UYN589851:UYY589852 VIJ589851:VIU589852 VSF589851:VSQ589852 WCB589851:WCM589852 WLX589851:WMI589852 WVT589851:WWE589852 JH655387:JS655388 TD655387:TO655388 ACZ655387:ADK655388 AMV655387:ANG655388 AWR655387:AXC655388 BGN655387:BGY655388 BQJ655387:BQU655388 CAF655387:CAQ655388 CKB655387:CKM655388 CTX655387:CUI655388 DDT655387:DEE655388 DNP655387:DOA655388 DXL655387:DXW655388 EHH655387:EHS655388 ERD655387:ERO655388 FAZ655387:FBK655388 FKV655387:FLG655388 FUR655387:FVC655388 GEN655387:GEY655388 GOJ655387:GOU655388 GYF655387:GYQ655388 HIB655387:HIM655388 HRX655387:HSI655388 IBT655387:ICE655388 ILP655387:IMA655388 IVL655387:IVW655388 JFH655387:JFS655388 JPD655387:JPO655388 JYZ655387:JZK655388 KIV655387:KJG655388 KSR655387:KTC655388 LCN655387:LCY655388 LMJ655387:LMU655388 LWF655387:LWQ655388 MGB655387:MGM655388 MPX655387:MQI655388 MZT655387:NAE655388 NJP655387:NKA655388 NTL655387:NTW655388 ODH655387:ODS655388 OND655387:ONO655388 OWZ655387:OXK655388 PGV655387:PHG655388 PQR655387:PRC655388 QAN655387:QAY655388 QKJ655387:QKU655388 QUF655387:QUQ655388 REB655387:REM655388 RNX655387:ROI655388 RXT655387:RYE655388 SHP655387:SIA655388 SRL655387:SRW655388 TBH655387:TBS655388 TLD655387:TLO655388 TUZ655387:TVK655388 UEV655387:UFG655388 UOR655387:UPC655388 UYN655387:UYY655388 VIJ655387:VIU655388 VSF655387:VSQ655388 WCB655387:WCM655388 WLX655387:WMI655388 WVT655387:WWE655388 JH720923:JS720924 TD720923:TO720924 ACZ720923:ADK720924 AMV720923:ANG720924 AWR720923:AXC720924 BGN720923:BGY720924 BQJ720923:BQU720924 CAF720923:CAQ720924 CKB720923:CKM720924 CTX720923:CUI720924 DDT720923:DEE720924 DNP720923:DOA720924 DXL720923:DXW720924 EHH720923:EHS720924 ERD720923:ERO720924 FAZ720923:FBK720924 FKV720923:FLG720924 FUR720923:FVC720924 GEN720923:GEY720924 GOJ720923:GOU720924 GYF720923:GYQ720924 HIB720923:HIM720924 HRX720923:HSI720924 IBT720923:ICE720924 ILP720923:IMA720924 IVL720923:IVW720924 JFH720923:JFS720924 JPD720923:JPO720924 JYZ720923:JZK720924 KIV720923:KJG720924 KSR720923:KTC720924 LCN720923:LCY720924 LMJ720923:LMU720924 LWF720923:LWQ720924 MGB720923:MGM720924 MPX720923:MQI720924 MZT720923:NAE720924 NJP720923:NKA720924 NTL720923:NTW720924 ODH720923:ODS720924 OND720923:ONO720924 OWZ720923:OXK720924 PGV720923:PHG720924 PQR720923:PRC720924 QAN720923:QAY720924 QKJ720923:QKU720924 QUF720923:QUQ720924 REB720923:REM720924 RNX720923:ROI720924 RXT720923:RYE720924 SHP720923:SIA720924 SRL720923:SRW720924 TBH720923:TBS720924 TLD720923:TLO720924 TUZ720923:TVK720924 UEV720923:UFG720924 UOR720923:UPC720924 UYN720923:UYY720924 VIJ720923:VIU720924 VSF720923:VSQ720924 WCB720923:WCM720924 WLX720923:WMI720924 WVT720923:WWE720924 JH786459:JS786460 TD786459:TO786460 ACZ786459:ADK786460 AMV786459:ANG786460 AWR786459:AXC786460 BGN786459:BGY786460 BQJ786459:BQU786460 CAF786459:CAQ786460 CKB786459:CKM786460 CTX786459:CUI786460 DDT786459:DEE786460 DNP786459:DOA786460 DXL786459:DXW786460 EHH786459:EHS786460 ERD786459:ERO786460 FAZ786459:FBK786460 FKV786459:FLG786460 FUR786459:FVC786460 GEN786459:GEY786460 GOJ786459:GOU786460 GYF786459:GYQ786460 HIB786459:HIM786460 HRX786459:HSI786460 IBT786459:ICE786460 ILP786459:IMA786460 IVL786459:IVW786460 JFH786459:JFS786460 JPD786459:JPO786460 JYZ786459:JZK786460 KIV786459:KJG786460 KSR786459:KTC786460 LCN786459:LCY786460 LMJ786459:LMU786460 LWF786459:LWQ786460 MGB786459:MGM786460 MPX786459:MQI786460 MZT786459:NAE786460 NJP786459:NKA786460 NTL786459:NTW786460 ODH786459:ODS786460 OND786459:ONO786460 OWZ786459:OXK786460 PGV786459:PHG786460 PQR786459:PRC786460 QAN786459:QAY786460 QKJ786459:QKU786460 QUF786459:QUQ786460 REB786459:REM786460 RNX786459:ROI786460 RXT786459:RYE786460 SHP786459:SIA786460 SRL786459:SRW786460 TBH786459:TBS786460 TLD786459:TLO786460 TUZ786459:TVK786460 UEV786459:UFG786460 UOR786459:UPC786460 UYN786459:UYY786460 VIJ786459:VIU786460 VSF786459:VSQ786460 WCB786459:WCM786460 WLX786459:WMI786460 WVT786459:WWE786460 JH851995:JS851996 TD851995:TO851996 ACZ851995:ADK851996 AMV851995:ANG851996 AWR851995:AXC851996 BGN851995:BGY851996 BQJ851995:BQU851996 CAF851995:CAQ851996 CKB851995:CKM851996 CTX851995:CUI851996 DDT851995:DEE851996 DNP851995:DOA851996 DXL851995:DXW851996 EHH851995:EHS851996 ERD851995:ERO851996 FAZ851995:FBK851996 FKV851995:FLG851996 FUR851995:FVC851996 GEN851995:GEY851996 GOJ851995:GOU851996 GYF851995:GYQ851996 HIB851995:HIM851996 HRX851995:HSI851996 IBT851995:ICE851996 ILP851995:IMA851996 IVL851995:IVW851996 JFH851995:JFS851996 JPD851995:JPO851996 JYZ851995:JZK851996 KIV851995:KJG851996 KSR851995:KTC851996 LCN851995:LCY851996 LMJ851995:LMU851996 LWF851995:LWQ851996 MGB851995:MGM851996 MPX851995:MQI851996 MZT851995:NAE851996 NJP851995:NKA851996 NTL851995:NTW851996 ODH851995:ODS851996 OND851995:ONO851996 OWZ851995:OXK851996 PGV851995:PHG851996 PQR851995:PRC851996 QAN851995:QAY851996 QKJ851995:QKU851996 QUF851995:QUQ851996 REB851995:REM851996 RNX851995:ROI851996 RXT851995:RYE851996 SHP851995:SIA851996 SRL851995:SRW851996 TBH851995:TBS851996 TLD851995:TLO851996 TUZ851995:TVK851996 UEV851995:UFG851996 UOR851995:UPC851996 UYN851995:UYY851996 VIJ851995:VIU851996 VSF851995:VSQ851996 WCB851995:WCM851996 WLX851995:WMI851996 WVT851995:WWE851996 JH917531:JS917532 TD917531:TO917532 ACZ917531:ADK917532 AMV917531:ANG917532 AWR917531:AXC917532 BGN917531:BGY917532 BQJ917531:BQU917532 CAF917531:CAQ917532 CKB917531:CKM917532 CTX917531:CUI917532 DDT917531:DEE917532 DNP917531:DOA917532 DXL917531:DXW917532 EHH917531:EHS917532 ERD917531:ERO917532 FAZ917531:FBK917532 FKV917531:FLG917532 FUR917531:FVC917532 GEN917531:GEY917532 GOJ917531:GOU917532 GYF917531:GYQ917532 HIB917531:HIM917532 HRX917531:HSI917532 IBT917531:ICE917532 ILP917531:IMA917532 IVL917531:IVW917532 JFH917531:JFS917532 JPD917531:JPO917532 JYZ917531:JZK917532 KIV917531:KJG917532 KSR917531:KTC917532 LCN917531:LCY917532 LMJ917531:LMU917532 LWF917531:LWQ917532 MGB917531:MGM917532 MPX917531:MQI917532 MZT917531:NAE917532 NJP917531:NKA917532 NTL917531:NTW917532 ODH917531:ODS917532 OND917531:ONO917532 OWZ917531:OXK917532 PGV917531:PHG917532 PQR917531:PRC917532 QAN917531:QAY917532 QKJ917531:QKU917532 QUF917531:QUQ917532 REB917531:REM917532 RNX917531:ROI917532 RXT917531:RYE917532 SHP917531:SIA917532 SRL917531:SRW917532 TBH917531:TBS917532 TLD917531:TLO917532 TUZ917531:TVK917532 UEV917531:UFG917532 UOR917531:UPC917532 UYN917531:UYY917532 VIJ917531:VIU917532 VSF917531:VSQ917532 WCB917531:WCM917532 WLX917531:WMI917532 WVT917531:WWE917532 WVT983067:WWE983068 JH983067:JS983068 TD983067:TO983068 ACZ983067:ADK983068 AMV983067:ANG983068 AWR983067:AXC983068 BGN983067:BGY983068 BQJ983067:BQU983068 CAF983067:CAQ983068 CKB983067:CKM983068 CTX983067:CUI983068 DDT983067:DEE983068 DNP983067:DOA983068 DXL983067:DXW983068 EHH983067:EHS983068 ERD983067:ERO983068 FAZ983067:FBK983068 FKV983067:FLG983068 FUR983067:FVC983068 GEN983067:GEY983068 GOJ983067:GOU983068 GYF983067:GYQ983068 HIB983067:HIM983068 HRX983067:HSI983068 IBT983067:ICE983068 ILP983067:IMA983068 IVL983067:IVW983068 JFH983067:JFS983068 JPD983067:JPO983068 JYZ983067:JZK983068 KIV983067:KJG983068 KSR983067:KTC983068 LCN983067:LCY983068 LMJ983067:LMU983068 LWF983067:LWQ983068 MGB983067:MGM983068 MPX983067:MQI983068 MZT983067:NAE983068 NJP983067:NKA983068 NTL983067:NTW983068 ODH983067:ODS983068 OND983067:ONO983068 OWZ983067:OXK983068 PGV983067:PHG983068 PQR983067:PRC983068 QAN983067:QAY983068 QKJ983067:QKU983068 QUF983067:QUQ983068 REB983067:REM983068 RNX983067:ROI983068 RXT983067:RYE983068 SHP983067:SIA983068 SRL983067:SRW983068 TBH983067:TBS983068 TLD983067:TLO983068 TUZ983067:TVK983068 UEV983067:UFG983068 UOR983067:UPC983068 UYN983067:UYY983068 VIJ983067:VIU983068 VSF983067:VSQ983068 WCB983067:WCM983068 WLX983067:WMI983068 W27:W28 L65563:W65564 L131099:W131100 L196635:W196636 L262171:W262172 L327707:W327708 L393243:W393244 L458779:W458780 L524315:W524316 L589851:W589852 L655387:W655388 L720923:W720924 L786459:W786460 L851995:W851996 L917531:W917532 L983067:W983068"/>
    <dataValidation allowBlank="1" prompt="Для выбора выполните двойной щелчок левой клавиши мыши по соответствующей ячейке." sqref="JH29:JS32 TD29:TO32 ACZ29:ADK32 AMV29:ANG32 AWR29:AXC32 BGN29:BGY32 BQJ29:BQU32 CAF29:CAQ32 CKB29:CKM32 CTX29:CUI32 DDT29:DEE32 DNP29:DOA32 DXL29:DXW32 EHH29:EHS32 ERD29:ERO32 FAZ29:FBK32 FKV29:FLG32 FUR29:FVC32 GEN29:GEY32 GOJ29:GOU32 GYF29:GYQ32 HIB29:HIM32 HRX29:HSI32 IBT29:ICE32 ILP29:IMA32 IVL29:IVW32 JFH29:JFS32 JPD29:JPO32 JYZ29:JZK32 KIV29:KJG32 KSR29:KTC32 LCN29:LCY32 LMJ29:LMU32 LWF29:LWQ32 MGB29:MGM32 MPX29:MQI32 MZT29:NAE32 NJP29:NKA32 NTL29:NTW32 ODH29:ODS32 OND29:ONO32 OWZ29:OXK32 PGV29:PHG32 PQR29:PRC32 QAN29:QAY32 QKJ29:QKU32 QUF29:QUQ32 REB29:REM32 RNX29:ROI32 RXT29:RYE32 SHP29:SIA32 SRL29:SRW32 TBH29:TBS32 TLD29:TLO32 TUZ29:TVK32 UEV29:UFG32 UOR29:UPC32 UYN29:UYY32 VIJ29:VIU32 VSF29:VSQ32 WCB29:WCM32 WLX29:WMI32 WVT29:WWE32 JH65565:JS65568 TD65565:TO65568 ACZ65565:ADK65568 AMV65565:ANG65568 AWR65565:AXC65568 BGN65565:BGY65568 BQJ65565:BQU65568 CAF65565:CAQ65568 CKB65565:CKM65568 CTX65565:CUI65568 DDT65565:DEE65568 DNP65565:DOA65568 DXL65565:DXW65568 EHH65565:EHS65568 ERD65565:ERO65568 FAZ65565:FBK65568 FKV65565:FLG65568 FUR65565:FVC65568 GEN65565:GEY65568 GOJ65565:GOU65568 GYF65565:GYQ65568 HIB65565:HIM65568 HRX65565:HSI65568 IBT65565:ICE65568 ILP65565:IMA65568 IVL65565:IVW65568 JFH65565:JFS65568 JPD65565:JPO65568 JYZ65565:JZK65568 KIV65565:KJG65568 KSR65565:KTC65568 LCN65565:LCY65568 LMJ65565:LMU65568 LWF65565:LWQ65568 MGB65565:MGM65568 MPX65565:MQI65568 MZT65565:NAE65568 NJP65565:NKA65568 NTL65565:NTW65568 ODH65565:ODS65568 OND65565:ONO65568 OWZ65565:OXK65568 PGV65565:PHG65568 PQR65565:PRC65568 QAN65565:QAY65568 QKJ65565:QKU65568 QUF65565:QUQ65568 REB65565:REM65568 RNX65565:ROI65568 RXT65565:RYE65568 SHP65565:SIA65568 SRL65565:SRW65568 TBH65565:TBS65568 TLD65565:TLO65568 TUZ65565:TVK65568 UEV65565:UFG65568 UOR65565:UPC65568 UYN65565:UYY65568 VIJ65565:VIU65568 VSF65565:VSQ65568 WCB65565:WCM65568 WLX65565:WMI65568 WVT65565:WWE65568 JH131101:JS131104 TD131101:TO131104 ACZ131101:ADK131104 AMV131101:ANG131104 AWR131101:AXC131104 BGN131101:BGY131104 BQJ131101:BQU131104 CAF131101:CAQ131104 CKB131101:CKM131104 CTX131101:CUI131104 DDT131101:DEE131104 DNP131101:DOA131104 DXL131101:DXW131104 EHH131101:EHS131104 ERD131101:ERO131104 FAZ131101:FBK131104 FKV131101:FLG131104 FUR131101:FVC131104 GEN131101:GEY131104 GOJ131101:GOU131104 GYF131101:GYQ131104 HIB131101:HIM131104 HRX131101:HSI131104 IBT131101:ICE131104 ILP131101:IMA131104 IVL131101:IVW131104 JFH131101:JFS131104 JPD131101:JPO131104 JYZ131101:JZK131104 KIV131101:KJG131104 KSR131101:KTC131104 LCN131101:LCY131104 LMJ131101:LMU131104 LWF131101:LWQ131104 MGB131101:MGM131104 MPX131101:MQI131104 MZT131101:NAE131104 NJP131101:NKA131104 NTL131101:NTW131104 ODH131101:ODS131104 OND131101:ONO131104 OWZ131101:OXK131104 PGV131101:PHG131104 PQR131101:PRC131104 QAN131101:QAY131104 QKJ131101:QKU131104 QUF131101:QUQ131104 REB131101:REM131104 RNX131101:ROI131104 RXT131101:RYE131104 SHP131101:SIA131104 SRL131101:SRW131104 TBH131101:TBS131104 TLD131101:TLO131104 TUZ131101:TVK131104 UEV131101:UFG131104 UOR131101:UPC131104 UYN131101:UYY131104 VIJ131101:VIU131104 VSF131101:VSQ131104 WCB131101:WCM131104 WLX131101:WMI131104 WVT131101:WWE131104 JH196637:JS196640 TD196637:TO196640 ACZ196637:ADK196640 AMV196637:ANG196640 AWR196637:AXC196640 BGN196637:BGY196640 BQJ196637:BQU196640 CAF196637:CAQ196640 CKB196637:CKM196640 CTX196637:CUI196640 DDT196637:DEE196640 DNP196637:DOA196640 DXL196637:DXW196640 EHH196637:EHS196640 ERD196637:ERO196640 FAZ196637:FBK196640 FKV196637:FLG196640 FUR196637:FVC196640 GEN196637:GEY196640 GOJ196637:GOU196640 GYF196637:GYQ196640 HIB196637:HIM196640 HRX196637:HSI196640 IBT196637:ICE196640 ILP196637:IMA196640 IVL196637:IVW196640 JFH196637:JFS196640 JPD196637:JPO196640 JYZ196637:JZK196640 KIV196637:KJG196640 KSR196637:KTC196640 LCN196637:LCY196640 LMJ196637:LMU196640 LWF196637:LWQ196640 MGB196637:MGM196640 MPX196637:MQI196640 MZT196637:NAE196640 NJP196637:NKA196640 NTL196637:NTW196640 ODH196637:ODS196640 OND196637:ONO196640 OWZ196637:OXK196640 PGV196637:PHG196640 PQR196637:PRC196640 QAN196637:QAY196640 QKJ196637:QKU196640 QUF196637:QUQ196640 REB196637:REM196640 RNX196637:ROI196640 RXT196637:RYE196640 SHP196637:SIA196640 SRL196637:SRW196640 TBH196637:TBS196640 TLD196637:TLO196640 TUZ196637:TVK196640 UEV196637:UFG196640 UOR196637:UPC196640 UYN196637:UYY196640 VIJ196637:VIU196640 VSF196637:VSQ196640 WCB196637:WCM196640 WLX196637:WMI196640 WVT196637:WWE196640 JH262173:JS262176 TD262173:TO262176 ACZ262173:ADK262176 AMV262173:ANG262176 AWR262173:AXC262176 BGN262173:BGY262176 BQJ262173:BQU262176 CAF262173:CAQ262176 CKB262173:CKM262176 CTX262173:CUI262176 DDT262173:DEE262176 DNP262173:DOA262176 DXL262173:DXW262176 EHH262173:EHS262176 ERD262173:ERO262176 FAZ262173:FBK262176 FKV262173:FLG262176 FUR262173:FVC262176 GEN262173:GEY262176 GOJ262173:GOU262176 GYF262173:GYQ262176 HIB262173:HIM262176 HRX262173:HSI262176 IBT262173:ICE262176 ILP262173:IMA262176 IVL262173:IVW262176 JFH262173:JFS262176 JPD262173:JPO262176 JYZ262173:JZK262176 KIV262173:KJG262176 KSR262173:KTC262176 LCN262173:LCY262176 LMJ262173:LMU262176 LWF262173:LWQ262176 MGB262173:MGM262176 MPX262173:MQI262176 MZT262173:NAE262176 NJP262173:NKA262176 NTL262173:NTW262176 ODH262173:ODS262176 OND262173:ONO262176 OWZ262173:OXK262176 PGV262173:PHG262176 PQR262173:PRC262176 QAN262173:QAY262176 QKJ262173:QKU262176 QUF262173:QUQ262176 REB262173:REM262176 RNX262173:ROI262176 RXT262173:RYE262176 SHP262173:SIA262176 SRL262173:SRW262176 TBH262173:TBS262176 TLD262173:TLO262176 TUZ262173:TVK262176 UEV262173:UFG262176 UOR262173:UPC262176 UYN262173:UYY262176 VIJ262173:VIU262176 VSF262173:VSQ262176 WCB262173:WCM262176 WLX262173:WMI262176 WVT262173:WWE262176 JH327709:JS327712 TD327709:TO327712 ACZ327709:ADK327712 AMV327709:ANG327712 AWR327709:AXC327712 BGN327709:BGY327712 BQJ327709:BQU327712 CAF327709:CAQ327712 CKB327709:CKM327712 CTX327709:CUI327712 DDT327709:DEE327712 DNP327709:DOA327712 DXL327709:DXW327712 EHH327709:EHS327712 ERD327709:ERO327712 FAZ327709:FBK327712 FKV327709:FLG327712 FUR327709:FVC327712 GEN327709:GEY327712 GOJ327709:GOU327712 GYF327709:GYQ327712 HIB327709:HIM327712 HRX327709:HSI327712 IBT327709:ICE327712 ILP327709:IMA327712 IVL327709:IVW327712 JFH327709:JFS327712 JPD327709:JPO327712 JYZ327709:JZK327712 KIV327709:KJG327712 KSR327709:KTC327712 LCN327709:LCY327712 LMJ327709:LMU327712 LWF327709:LWQ327712 MGB327709:MGM327712 MPX327709:MQI327712 MZT327709:NAE327712 NJP327709:NKA327712 NTL327709:NTW327712 ODH327709:ODS327712 OND327709:ONO327712 OWZ327709:OXK327712 PGV327709:PHG327712 PQR327709:PRC327712 QAN327709:QAY327712 QKJ327709:QKU327712 QUF327709:QUQ327712 REB327709:REM327712 RNX327709:ROI327712 RXT327709:RYE327712 SHP327709:SIA327712 SRL327709:SRW327712 TBH327709:TBS327712 TLD327709:TLO327712 TUZ327709:TVK327712 UEV327709:UFG327712 UOR327709:UPC327712 UYN327709:UYY327712 VIJ327709:VIU327712 VSF327709:VSQ327712 WCB327709:WCM327712 WLX327709:WMI327712 WVT327709:WWE327712 JH393245:JS393248 TD393245:TO393248 ACZ393245:ADK393248 AMV393245:ANG393248 AWR393245:AXC393248 BGN393245:BGY393248 BQJ393245:BQU393248 CAF393245:CAQ393248 CKB393245:CKM393248 CTX393245:CUI393248 DDT393245:DEE393248 DNP393245:DOA393248 DXL393245:DXW393248 EHH393245:EHS393248 ERD393245:ERO393248 FAZ393245:FBK393248 FKV393245:FLG393248 FUR393245:FVC393248 GEN393245:GEY393248 GOJ393245:GOU393248 GYF393245:GYQ393248 HIB393245:HIM393248 HRX393245:HSI393248 IBT393245:ICE393248 ILP393245:IMA393248 IVL393245:IVW393248 JFH393245:JFS393248 JPD393245:JPO393248 JYZ393245:JZK393248 KIV393245:KJG393248 KSR393245:KTC393248 LCN393245:LCY393248 LMJ393245:LMU393248 LWF393245:LWQ393248 MGB393245:MGM393248 MPX393245:MQI393248 MZT393245:NAE393248 NJP393245:NKA393248 NTL393245:NTW393248 ODH393245:ODS393248 OND393245:ONO393248 OWZ393245:OXK393248 PGV393245:PHG393248 PQR393245:PRC393248 QAN393245:QAY393248 QKJ393245:QKU393248 QUF393245:QUQ393248 REB393245:REM393248 RNX393245:ROI393248 RXT393245:RYE393248 SHP393245:SIA393248 SRL393245:SRW393248 TBH393245:TBS393248 TLD393245:TLO393248 TUZ393245:TVK393248 UEV393245:UFG393248 UOR393245:UPC393248 UYN393245:UYY393248 VIJ393245:VIU393248 VSF393245:VSQ393248 WCB393245:WCM393248 WLX393245:WMI393248 WVT393245:WWE393248 JH458781:JS458784 TD458781:TO458784 ACZ458781:ADK458784 AMV458781:ANG458784 AWR458781:AXC458784 BGN458781:BGY458784 BQJ458781:BQU458784 CAF458781:CAQ458784 CKB458781:CKM458784 CTX458781:CUI458784 DDT458781:DEE458784 DNP458781:DOA458784 DXL458781:DXW458784 EHH458781:EHS458784 ERD458781:ERO458784 FAZ458781:FBK458784 FKV458781:FLG458784 FUR458781:FVC458784 GEN458781:GEY458784 GOJ458781:GOU458784 GYF458781:GYQ458784 HIB458781:HIM458784 HRX458781:HSI458784 IBT458781:ICE458784 ILP458781:IMA458784 IVL458781:IVW458784 JFH458781:JFS458784 JPD458781:JPO458784 JYZ458781:JZK458784 KIV458781:KJG458784 KSR458781:KTC458784 LCN458781:LCY458784 LMJ458781:LMU458784 LWF458781:LWQ458784 MGB458781:MGM458784 MPX458781:MQI458784 MZT458781:NAE458784 NJP458781:NKA458784 NTL458781:NTW458784 ODH458781:ODS458784 OND458781:ONO458784 OWZ458781:OXK458784 PGV458781:PHG458784 PQR458781:PRC458784 QAN458781:QAY458784 QKJ458781:QKU458784 QUF458781:QUQ458784 REB458781:REM458784 RNX458781:ROI458784 RXT458781:RYE458784 SHP458781:SIA458784 SRL458781:SRW458784 TBH458781:TBS458784 TLD458781:TLO458784 TUZ458781:TVK458784 UEV458781:UFG458784 UOR458781:UPC458784 UYN458781:UYY458784 VIJ458781:VIU458784 VSF458781:VSQ458784 WCB458781:WCM458784 WLX458781:WMI458784 WVT458781:WWE458784 JH524317:JS524320 TD524317:TO524320 ACZ524317:ADK524320 AMV524317:ANG524320 AWR524317:AXC524320 BGN524317:BGY524320 BQJ524317:BQU524320 CAF524317:CAQ524320 CKB524317:CKM524320 CTX524317:CUI524320 DDT524317:DEE524320 DNP524317:DOA524320 DXL524317:DXW524320 EHH524317:EHS524320 ERD524317:ERO524320 FAZ524317:FBK524320 FKV524317:FLG524320 FUR524317:FVC524320 GEN524317:GEY524320 GOJ524317:GOU524320 GYF524317:GYQ524320 HIB524317:HIM524320 HRX524317:HSI524320 IBT524317:ICE524320 ILP524317:IMA524320 IVL524317:IVW524320 JFH524317:JFS524320 JPD524317:JPO524320 JYZ524317:JZK524320 KIV524317:KJG524320 KSR524317:KTC524320 LCN524317:LCY524320 LMJ524317:LMU524320 LWF524317:LWQ524320 MGB524317:MGM524320 MPX524317:MQI524320 MZT524317:NAE524320 NJP524317:NKA524320 NTL524317:NTW524320 ODH524317:ODS524320 OND524317:ONO524320 OWZ524317:OXK524320 PGV524317:PHG524320 PQR524317:PRC524320 QAN524317:QAY524320 QKJ524317:QKU524320 QUF524317:QUQ524320 REB524317:REM524320 RNX524317:ROI524320 RXT524317:RYE524320 SHP524317:SIA524320 SRL524317:SRW524320 TBH524317:TBS524320 TLD524317:TLO524320 TUZ524317:TVK524320 UEV524317:UFG524320 UOR524317:UPC524320 UYN524317:UYY524320 VIJ524317:VIU524320 VSF524317:VSQ524320 WCB524317:WCM524320 WLX524317:WMI524320 WVT524317:WWE524320 JH589853:JS589856 TD589853:TO589856 ACZ589853:ADK589856 AMV589853:ANG589856 AWR589853:AXC589856 BGN589853:BGY589856 BQJ589853:BQU589856 CAF589853:CAQ589856 CKB589853:CKM589856 CTX589853:CUI589856 DDT589853:DEE589856 DNP589853:DOA589856 DXL589853:DXW589856 EHH589853:EHS589856 ERD589853:ERO589856 FAZ589853:FBK589856 FKV589853:FLG589856 FUR589853:FVC589856 GEN589853:GEY589856 GOJ589853:GOU589856 GYF589853:GYQ589856 HIB589853:HIM589856 HRX589853:HSI589856 IBT589853:ICE589856 ILP589853:IMA589856 IVL589853:IVW589856 JFH589853:JFS589856 JPD589853:JPO589856 JYZ589853:JZK589856 KIV589853:KJG589856 KSR589853:KTC589856 LCN589853:LCY589856 LMJ589853:LMU589856 LWF589853:LWQ589856 MGB589853:MGM589856 MPX589853:MQI589856 MZT589853:NAE589856 NJP589853:NKA589856 NTL589853:NTW589856 ODH589853:ODS589856 OND589853:ONO589856 OWZ589853:OXK589856 PGV589853:PHG589856 PQR589853:PRC589856 QAN589853:QAY589856 QKJ589853:QKU589856 QUF589853:QUQ589856 REB589853:REM589856 RNX589853:ROI589856 RXT589853:RYE589856 SHP589853:SIA589856 SRL589853:SRW589856 TBH589853:TBS589856 TLD589853:TLO589856 TUZ589853:TVK589856 UEV589853:UFG589856 UOR589853:UPC589856 UYN589853:UYY589856 VIJ589853:VIU589856 VSF589853:VSQ589856 WCB589853:WCM589856 WLX589853:WMI589856 WVT589853:WWE589856 JH655389:JS655392 TD655389:TO655392 ACZ655389:ADK655392 AMV655389:ANG655392 AWR655389:AXC655392 BGN655389:BGY655392 BQJ655389:BQU655392 CAF655389:CAQ655392 CKB655389:CKM655392 CTX655389:CUI655392 DDT655389:DEE655392 DNP655389:DOA655392 DXL655389:DXW655392 EHH655389:EHS655392 ERD655389:ERO655392 FAZ655389:FBK655392 FKV655389:FLG655392 FUR655389:FVC655392 GEN655389:GEY655392 GOJ655389:GOU655392 GYF655389:GYQ655392 HIB655389:HIM655392 HRX655389:HSI655392 IBT655389:ICE655392 ILP655389:IMA655392 IVL655389:IVW655392 JFH655389:JFS655392 JPD655389:JPO655392 JYZ655389:JZK655392 KIV655389:KJG655392 KSR655389:KTC655392 LCN655389:LCY655392 LMJ655389:LMU655392 LWF655389:LWQ655392 MGB655389:MGM655392 MPX655389:MQI655392 MZT655389:NAE655392 NJP655389:NKA655392 NTL655389:NTW655392 ODH655389:ODS655392 OND655389:ONO655392 OWZ655389:OXK655392 PGV655389:PHG655392 PQR655389:PRC655392 QAN655389:QAY655392 QKJ655389:QKU655392 QUF655389:QUQ655392 REB655389:REM655392 RNX655389:ROI655392 RXT655389:RYE655392 SHP655389:SIA655392 SRL655389:SRW655392 TBH655389:TBS655392 TLD655389:TLO655392 TUZ655389:TVK655392 UEV655389:UFG655392 UOR655389:UPC655392 UYN655389:UYY655392 VIJ655389:VIU655392 VSF655389:VSQ655392 WCB655389:WCM655392 WLX655389:WMI655392 WVT655389:WWE655392 JH720925:JS720928 TD720925:TO720928 ACZ720925:ADK720928 AMV720925:ANG720928 AWR720925:AXC720928 BGN720925:BGY720928 BQJ720925:BQU720928 CAF720925:CAQ720928 CKB720925:CKM720928 CTX720925:CUI720928 DDT720925:DEE720928 DNP720925:DOA720928 DXL720925:DXW720928 EHH720925:EHS720928 ERD720925:ERO720928 FAZ720925:FBK720928 FKV720925:FLG720928 FUR720925:FVC720928 GEN720925:GEY720928 GOJ720925:GOU720928 GYF720925:GYQ720928 HIB720925:HIM720928 HRX720925:HSI720928 IBT720925:ICE720928 ILP720925:IMA720928 IVL720925:IVW720928 JFH720925:JFS720928 JPD720925:JPO720928 JYZ720925:JZK720928 KIV720925:KJG720928 KSR720925:KTC720928 LCN720925:LCY720928 LMJ720925:LMU720928 LWF720925:LWQ720928 MGB720925:MGM720928 MPX720925:MQI720928 MZT720925:NAE720928 NJP720925:NKA720928 NTL720925:NTW720928 ODH720925:ODS720928 OND720925:ONO720928 OWZ720925:OXK720928 PGV720925:PHG720928 PQR720925:PRC720928 QAN720925:QAY720928 QKJ720925:QKU720928 QUF720925:QUQ720928 REB720925:REM720928 RNX720925:ROI720928 RXT720925:RYE720928 SHP720925:SIA720928 SRL720925:SRW720928 TBH720925:TBS720928 TLD720925:TLO720928 TUZ720925:TVK720928 UEV720925:UFG720928 UOR720925:UPC720928 UYN720925:UYY720928 VIJ720925:VIU720928 VSF720925:VSQ720928 WCB720925:WCM720928 WLX720925:WMI720928 WVT720925:WWE720928 JH786461:JS786464 TD786461:TO786464 ACZ786461:ADK786464 AMV786461:ANG786464 AWR786461:AXC786464 BGN786461:BGY786464 BQJ786461:BQU786464 CAF786461:CAQ786464 CKB786461:CKM786464 CTX786461:CUI786464 DDT786461:DEE786464 DNP786461:DOA786464 DXL786461:DXW786464 EHH786461:EHS786464 ERD786461:ERO786464 FAZ786461:FBK786464 FKV786461:FLG786464 FUR786461:FVC786464 GEN786461:GEY786464 GOJ786461:GOU786464 GYF786461:GYQ786464 HIB786461:HIM786464 HRX786461:HSI786464 IBT786461:ICE786464 ILP786461:IMA786464 IVL786461:IVW786464 JFH786461:JFS786464 JPD786461:JPO786464 JYZ786461:JZK786464 KIV786461:KJG786464 KSR786461:KTC786464 LCN786461:LCY786464 LMJ786461:LMU786464 LWF786461:LWQ786464 MGB786461:MGM786464 MPX786461:MQI786464 MZT786461:NAE786464 NJP786461:NKA786464 NTL786461:NTW786464 ODH786461:ODS786464 OND786461:ONO786464 OWZ786461:OXK786464 PGV786461:PHG786464 PQR786461:PRC786464 QAN786461:QAY786464 QKJ786461:QKU786464 QUF786461:QUQ786464 REB786461:REM786464 RNX786461:ROI786464 RXT786461:RYE786464 SHP786461:SIA786464 SRL786461:SRW786464 TBH786461:TBS786464 TLD786461:TLO786464 TUZ786461:TVK786464 UEV786461:UFG786464 UOR786461:UPC786464 UYN786461:UYY786464 VIJ786461:VIU786464 VSF786461:VSQ786464 WCB786461:WCM786464 WLX786461:WMI786464 WVT786461:WWE786464 JH851997:JS852000 TD851997:TO852000 ACZ851997:ADK852000 AMV851997:ANG852000 AWR851997:AXC852000 BGN851997:BGY852000 BQJ851997:BQU852000 CAF851997:CAQ852000 CKB851997:CKM852000 CTX851997:CUI852000 DDT851997:DEE852000 DNP851997:DOA852000 DXL851997:DXW852000 EHH851997:EHS852000 ERD851997:ERO852000 FAZ851997:FBK852000 FKV851997:FLG852000 FUR851997:FVC852000 GEN851997:GEY852000 GOJ851997:GOU852000 GYF851997:GYQ852000 HIB851997:HIM852000 HRX851997:HSI852000 IBT851997:ICE852000 ILP851997:IMA852000 IVL851997:IVW852000 JFH851997:JFS852000 JPD851997:JPO852000 JYZ851997:JZK852000 KIV851997:KJG852000 KSR851997:KTC852000 LCN851997:LCY852000 LMJ851997:LMU852000 LWF851997:LWQ852000 MGB851997:MGM852000 MPX851997:MQI852000 MZT851997:NAE852000 NJP851997:NKA852000 NTL851997:NTW852000 ODH851997:ODS852000 OND851997:ONO852000 OWZ851997:OXK852000 PGV851997:PHG852000 PQR851997:PRC852000 QAN851997:QAY852000 QKJ851997:QKU852000 QUF851997:QUQ852000 REB851997:REM852000 RNX851997:ROI852000 RXT851997:RYE852000 SHP851997:SIA852000 SRL851997:SRW852000 TBH851997:TBS852000 TLD851997:TLO852000 TUZ851997:TVK852000 UEV851997:UFG852000 UOR851997:UPC852000 UYN851997:UYY852000 VIJ851997:VIU852000 VSF851997:VSQ852000 WCB851997:WCM852000 WLX851997:WMI852000 WVT851997:WWE852000 JH917533:JS917536 TD917533:TO917536 ACZ917533:ADK917536 AMV917533:ANG917536 AWR917533:AXC917536 BGN917533:BGY917536 BQJ917533:BQU917536 CAF917533:CAQ917536 CKB917533:CKM917536 CTX917533:CUI917536 DDT917533:DEE917536 DNP917533:DOA917536 DXL917533:DXW917536 EHH917533:EHS917536 ERD917533:ERO917536 FAZ917533:FBK917536 FKV917533:FLG917536 FUR917533:FVC917536 GEN917533:GEY917536 GOJ917533:GOU917536 GYF917533:GYQ917536 HIB917533:HIM917536 HRX917533:HSI917536 IBT917533:ICE917536 ILP917533:IMA917536 IVL917533:IVW917536 JFH917533:JFS917536 JPD917533:JPO917536 JYZ917533:JZK917536 KIV917533:KJG917536 KSR917533:KTC917536 LCN917533:LCY917536 LMJ917533:LMU917536 LWF917533:LWQ917536 MGB917533:MGM917536 MPX917533:MQI917536 MZT917533:NAE917536 NJP917533:NKA917536 NTL917533:NTW917536 ODH917533:ODS917536 OND917533:ONO917536 OWZ917533:OXK917536 PGV917533:PHG917536 PQR917533:PRC917536 QAN917533:QAY917536 QKJ917533:QKU917536 QUF917533:QUQ917536 REB917533:REM917536 RNX917533:ROI917536 RXT917533:RYE917536 SHP917533:SIA917536 SRL917533:SRW917536 TBH917533:TBS917536 TLD917533:TLO917536 TUZ917533:TVK917536 UEV917533:UFG917536 UOR917533:UPC917536 UYN917533:UYY917536 VIJ917533:VIU917536 VSF917533:VSQ917536 WCB917533:WCM917536 WLX917533:WMI917536 WVT917533:WWE917536 JH983069:JS983072 TD983069:TO983072 ACZ983069:ADK983072 AMV983069:ANG983072 AWR983069:AXC983072 BGN983069:BGY983072 BQJ983069:BQU983072 CAF983069:CAQ983072 CKB983069:CKM983072 CTX983069:CUI983072 DDT983069:DEE983072 DNP983069:DOA983072 DXL983069:DXW983072 EHH983069:EHS983072 ERD983069:ERO983072 FAZ983069:FBK983072 FKV983069:FLG983072 FUR983069:FVC983072 GEN983069:GEY983072 GOJ983069:GOU983072 GYF983069:GYQ983072 HIB983069:HIM983072 HRX983069:HSI983072 IBT983069:ICE983072 ILP983069:IMA983072 IVL983069:IVW983072 JFH983069:JFS983072 JPD983069:JPO983072 JYZ983069:JZK983072 KIV983069:KJG983072 KSR983069:KTC983072 LCN983069:LCY983072 LMJ983069:LMU983072 LWF983069:LWQ983072 MGB983069:MGM983072 MPX983069:MQI983072 MZT983069:NAE983072 NJP983069:NKA983072 NTL983069:NTW983072 ODH983069:ODS983072 OND983069:ONO983072 OWZ983069:OXK983072 PGV983069:PHG983072 PQR983069:PRC983072 QAN983069:QAY983072 QKJ983069:QKU983072 QUF983069:QUQ983072 REB983069:REM983072 RNX983069:ROI983072 RXT983069:RYE983072 SHP983069:SIA983072 SRL983069:SRW983072 TBH983069:TBS983072 TLD983069:TLO983072 TUZ983069:TVK983072 UEV983069:UFG983072 UOR983069:UPC983072 UYN983069:UYY983072 VIJ983069:VIU983072 VSF983069:VSQ983072 WCB983069:WCM983072 WLX983069:WMI983072 WVT983069:WWE983072 WVT983066:WWE983066 JH26:JS26 TD26:TO26 ACZ26:ADK26 AMV26:ANG26 AWR26:AXC26 BGN26:BGY26 BQJ26:BQU26 CAF26:CAQ26 CKB26:CKM26 CTX26:CUI26 DDT26:DEE26 DNP26:DOA26 DXL26:DXW26 EHH26:EHS26 ERD26:ERO26 FAZ26:FBK26 FKV26:FLG26 FUR26:FVC26 GEN26:GEY26 GOJ26:GOU26 GYF26:GYQ26 HIB26:HIM26 HRX26:HSI26 IBT26:ICE26 ILP26:IMA26 IVL26:IVW26 JFH26:JFS26 JPD26:JPO26 JYZ26:JZK26 KIV26:KJG26 KSR26:KTC26 LCN26:LCY26 LMJ26:LMU26 LWF26:LWQ26 MGB26:MGM26 MPX26:MQI26 MZT26:NAE26 NJP26:NKA26 NTL26:NTW26 ODH26:ODS26 OND26:ONO26 OWZ26:OXK26 PGV26:PHG26 PQR26:PRC26 QAN26:QAY26 QKJ26:QKU26 QUF26:QUQ26 REB26:REM26 RNX26:ROI26 RXT26:RYE26 SHP26:SIA26 SRL26:SRW26 TBH26:TBS26 TLD26:TLO26 TUZ26:TVK26 UEV26:UFG26 UOR26:UPC26 UYN26:UYY26 VIJ26:VIU26 VSF26:VSQ26 WCB26:WCM26 WLX26:WMI26 WVT26:WWE26 JH65562:JS65562 TD65562:TO65562 ACZ65562:ADK65562 AMV65562:ANG65562 AWR65562:AXC65562 BGN65562:BGY65562 BQJ65562:BQU65562 CAF65562:CAQ65562 CKB65562:CKM65562 CTX65562:CUI65562 DDT65562:DEE65562 DNP65562:DOA65562 DXL65562:DXW65562 EHH65562:EHS65562 ERD65562:ERO65562 FAZ65562:FBK65562 FKV65562:FLG65562 FUR65562:FVC65562 GEN65562:GEY65562 GOJ65562:GOU65562 GYF65562:GYQ65562 HIB65562:HIM65562 HRX65562:HSI65562 IBT65562:ICE65562 ILP65562:IMA65562 IVL65562:IVW65562 JFH65562:JFS65562 JPD65562:JPO65562 JYZ65562:JZK65562 KIV65562:KJG65562 KSR65562:KTC65562 LCN65562:LCY65562 LMJ65562:LMU65562 LWF65562:LWQ65562 MGB65562:MGM65562 MPX65562:MQI65562 MZT65562:NAE65562 NJP65562:NKA65562 NTL65562:NTW65562 ODH65562:ODS65562 OND65562:ONO65562 OWZ65562:OXK65562 PGV65562:PHG65562 PQR65562:PRC65562 QAN65562:QAY65562 QKJ65562:QKU65562 QUF65562:QUQ65562 REB65562:REM65562 RNX65562:ROI65562 RXT65562:RYE65562 SHP65562:SIA65562 SRL65562:SRW65562 TBH65562:TBS65562 TLD65562:TLO65562 TUZ65562:TVK65562 UEV65562:UFG65562 UOR65562:UPC65562 UYN65562:UYY65562 VIJ65562:VIU65562 VSF65562:VSQ65562 WCB65562:WCM65562 WLX65562:WMI65562 WVT65562:WWE65562 JH131098:JS131098 TD131098:TO131098 ACZ131098:ADK131098 AMV131098:ANG131098 AWR131098:AXC131098 BGN131098:BGY131098 BQJ131098:BQU131098 CAF131098:CAQ131098 CKB131098:CKM131098 CTX131098:CUI131098 DDT131098:DEE131098 DNP131098:DOA131098 DXL131098:DXW131098 EHH131098:EHS131098 ERD131098:ERO131098 FAZ131098:FBK131098 FKV131098:FLG131098 FUR131098:FVC131098 GEN131098:GEY131098 GOJ131098:GOU131098 GYF131098:GYQ131098 HIB131098:HIM131098 HRX131098:HSI131098 IBT131098:ICE131098 ILP131098:IMA131098 IVL131098:IVW131098 JFH131098:JFS131098 JPD131098:JPO131098 JYZ131098:JZK131098 KIV131098:KJG131098 KSR131098:KTC131098 LCN131098:LCY131098 LMJ131098:LMU131098 LWF131098:LWQ131098 MGB131098:MGM131098 MPX131098:MQI131098 MZT131098:NAE131098 NJP131098:NKA131098 NTL131098:NTW131098 ODH131098:ODS131098 OND131098:ONO131098 OWZ131098:OXK131098 PGV131098:PHG131098 PQR131098:PRC131098 QAN131098:QAY131098 QKJ131098:QKU131098 QUF131098:QUQ131098 REB131098:REM131098 RNX131098:ROI131098 RXT131098:RYE131098 SHP131098:SIA131098 SRL131098:SRW131098 TBH131098:TBS131098 TLD131098:TLO131098 TUZ131098:TVK131098 UEV131098:UFG131098 UOR131098:UPC131098 UYN131098:UYY131098 VIJ131098:VIU131098 VSF131098:VSQ131098 WCB131098:WCM131098 WLX131098:WMI131098 WVT131098:WWE131098 JH196634:JS196634 TD196634:TO196634 ACZ196634:ADK196634 AMV196634:ANG196634 AWR196634:AXC196634 BGN196634:BGY196634 BQJ196634:BQU196634 CAF196634:CAQ196634 CKB196634:CKM196634 CTX196634:CUI196634 DDT196634:DEE196634 DNP196634:DOA196634 DXL196634:DXW196634 EHH196634:EHS196634 ERD196634:ERO196634 FAZ196634:FBK196634 FKV196634:FLG196634 FUR196634:FVC196634 GEN196634:GEY196634 GOJ196634:GOU196634 GYF196634:GYQ196634 HIB196634:HIM196634 HRX196634:HSI196634 IBT196634:ICE196634 ILP196634:IMA196634 IVL196634:IVW196634 JFH196634:JFS196634 JPD196634:JPO196634 JYZ196634:JZK196634 KIV196634:KJG196634 KSR196634:KTC196634 LCN196634:LCY196634 LMJ196634:LMU196634 LWF196634:LWQ196634 MGB196634:MGM196634 MPX196634:MQI196634 MZT196634:NAE196634 NJP196634:NKA196634 NTL196634:NTW196634 ODH196634:ODS196634 OND196634:ONO196634 OWZ196634:OXK196634 PGV196634:PHG196634 PQR196634:PRC196634 QAN196634:QAY196634 QKJ196634:QKU196634 QUF196634:QUQ196634 REB196634:REM196634 RNX196634:ROI196634 RXT196634:RYE196634 SHP196634:SIA196634 SRL196634:SRW196634 TBH196634:TBS196634 TLD196634:TLO196634 TUZ196634:TVK196634 UEV196634:UFG196634 UOR196634:UPC196634 UYN196634:UYY196634 VIJ196634:VIU196634 VSF196634:VSQ196634 WCB196634:WCM196634 WLX196634:WMI196634 WVT196634:WWE196634 JH262170:JS262170 TD262170:TO262170 ACZ262170:ADK262170 AMV262170:ANG262170 AWR262170:AXC262170 BGN262170:BGY262170 BQJ262170:BQU262170 CAF262170:CAQ262170 CKB262170:CKM262170 CTX262170:CUI262170 DDT262170:DEE262170 DNP262170:DOA262170 DXL262170:DXW262170 EHH262170:EHS262170 ERD262170:ERO262170 FAZ262170:FBK262170 FKV262170:FLG262170 FUR262170:FVC262170 GEN262170:GEY262170 GOJ262170:GOU262170 GYF262170:GYQ262170 HIB262170:HIM262170 HRX262170:HSI262170 IBT262170:ICE262170 ILP262170:IMA262170 IVL262170:IVW262170 JFH262170:JFS262170 JPD262170:JPO262170 JYZ262170:JZK262170 KIV262170:KJG262170 KSR262170:KTC262170 LCN262170:LCY262170 LMJ262170:LMU262170 LWF262170:LWQ262170 MGB262170:MGM262170 MPX262170:MQI262170 MZT262170:NAE262170 NJP262170:NKA262170 NTL262170:NTW262170 ODH262170:ODS262170 OND262170:ONO262170 OWZ262170:OXK262170 PGV262170:PHG262170 PQR262170:PRC262170 QAN262170:QAY262170 QKJ262170:QKU262170 QUF262170:QUQ262170 REB262170:REM262170 RNX262170:ROI262170 RXT262170:RYE262170 SHP262170:SIA262170 SRL262170:SRW262170 TBH262170:TBS262170 TLD262170:TLO262170 TUZ262170:TVK262170 UEV262170:UFG262170 UOR262170:UPC262170 UYN262170:UYY262170 VIJ262170:VIU262170 VSF262170:VSQ262170 WCB262170:WCM262170 WLX262170:WMI262170 WVT262170:WWE262170 JH327706:JS327706 TD327706:TO327706 ACZ327706:ADK327706 AMV327706:ANG327706 AWR327706:AXC327706 BGN327706:BGY327706 BQJ327706:BQU327706 CAF327706:CAQ327706 CKB327706:CKM327706 CTX327706:CUI327706 DDT327706:DEE327706 DNP327706:DOA327706 DXL327706:DXW327706 EHH327706:EHS327706 ERD327706:ERO327706 FAZ327706:FBK327706 FKV327706:FLG327706 FUR327706:FVC327706 GEN327706:GEY327706 GOJ327706:GOU327706 GYF327706:GYQ327706 HIB327706:HIM327706 HRX327706:HSI327706 IBT327706:ICE327706 ILP327706:IMA327706 IVL327706:IVW327706 JFH327706:JFS327706 JPD327706:JPO327706 JYZ327706:JZK327706 KIV327706:KJG327706 KSR327706:KTC327706 LCN327706:LCY327706 LMJ327706:LMU327706 LWF327706:LWQ327706 MGB327706:MGM327706 MPX327706:MQI327706 MZT327706:NAE327706 NJP327706:NKA327706 NTL327706:NTW327706 ODH327706:ODS327706 OND327706:ONO327706 OWZ327706:OXK327706 PGV327706:PHG327706 PQR327706:PRC327706 QAN327706:QAY327706 QKJ327706:QKU327706 QUF327706:QUQ327706 REB327706:REM327706 RNX327706:ROI327706 RXT327706:RYE327706 SHP327706:SIA327706 SRL327706:SRW327706 TBH327706:TBS327706 TLD327706:TLO327706 TUZ327706:TVK327706 UEV327706:UFG327706 UOR327706:UPC327706 UYN327706:UYY327706 VIJ327706:VIU327706 VSF327706:VSQ327706 WCB327706:WCM327706 WLX327706:WMI327706 WVT327706:WWE327706 JH393242:JS393242 TD393242:TO393242 ACZ393242:ADK393242 AMV393242:ANG393242 AWR393242:AXC393242 BGN393242:BGY393242 BQJ393242:BQU393242 CAF393242:CAQ393242 CKB393242:CKM393242 CTX393242:CUI393242 DDT393242:DEE393242 DNP393242:DOA393242 DXL393242:DXW393242 EHH393242:EHS393242 ERD393242:ERO393242 FAZ393242:FBK393242 FKV393242:FLG393242 FUR393242:FVC393242 GEN393242:GEY393242 GOJ393242:GOU393242 GYF393242:GYQ393242 HIB393242:HIM393242 HRX393242:HSI393242 IBT393242:ICE393242 ILP393242:IMA393242 IVL393242:IVW393242 JFH393242:JFS393242 JPD393242:JPO393242 JYZ393242:JZK393242 KIV393242:KJG393242 KSR393242:KTC393242 LCN393242:LCY393242 LMJ393242:LMU393242 LWF393242:LWQ393242 MGB393242:MGM393242 MPX393242:MQI393242 MZT393242:NAE393242 NJP393242:NKA393242 NTL393242:NTW393242 ODH393242:ODS393242 OND393242:ONO393242 OWZ393242:OXK393242 PGV393242:PHG393242 PQR393242:PRC393242 QAN393242:QAY393242 QKJ393242:QKU393242 QUF393242:QUQ393242 REB393242:REM393242 RNX393242:ROI393242 RXT393242:RYE393242 SHP393242:SIA393242 SRL393242:SRW393242 TBH393242:TBS393242 TLD393242:TLO393242 TUZ393242:TVK393242 UEV393242:UFG393242 UOR393242:UPC393242 UYN393242:UYY393242 VIJ393242:VIU393242 VSF393242:VSQ393242 WCB393242:WCM393242 WLX393242:WMI393242 WVT393242:WWE393242 JH458778:JS458778 TD458778:TO458778 ACZ458778:ADK458778 AMV458778:ANG458778 AWR458778:AXC458778 BGN458778:BGY458778 BQJ458778:BQU458778 CAF458778:CAQ458778 CKB458778:CKM458778 CTX458778:CUI458778 DDT458778:DEE458778 DNP458778:DOA458778 DXL458778:DXW458778 EHH458778:EHS458778 ERD458778:ERO458778 FAZ458778:FBK458778 FKV458778:FLG458778 FUR458778:FVC458778 GEN458778:GEY458778 GOJ458778:GOU458778 GYF458778:GYQ458778 HIB458778:HIM458778 HRX458778:HSI458778 IBT458778:ICE458778 ILP458778:IMA458778 IVL458778:IVW458778 JFH458778:JFS458778 JPD458778:JPO458778 JYZ458778:JZK458778 KIV458778:KJG458778 KSR458778:KTC458778 LCN458778:LCY458778 LMJ458778:LMU458778 LWF458778:LWQ458778 MGB458778:MGM458778 MPX458778:MQI458778 MZT458778:NAE458778 NJP458778:NKA458778 NTL458778:NTW458778 ODH458778:ODS458778 OND458778:ONO458778 OWZ458778:OXK458778 PGV458778:PHG458778 PQR458778:PRC458778 QAN458778:QAY458778 QKJ458778:QKU458778 QUF458778:QUQ458778 REB458778:REM458778 RNX458778:ROI458778 RXT458778:RYE458778 SHP458778:SIA458778 SRL458778:SRW458778 TBH458778:TBS458778 TLD458778:TLO458778 TUZ458778:TVK458778 UEV458778:UFG458778 UOR458778:UPC458778 UYN458778:UYY458778 VIJ458778:VIU458778 VSF458778:VSQ458778 WCB458778:WCM458778 WLX458778:WMI458778 WVT458778:WWE458778 JH524314:JS524314 TD524314:TO524314 ACZ524314:ADK524314 AMV524314:ANG524314 AWR524314:AXC524314 BGN524314:BGY524314 BQJ524314:BQU524314 CAF524314:CAQ524314 CKB524314:CKM524314 CTX524314:CUI524314 DDT524314:DEE524314 DNP524314:DOA524314 DXL524314:DXW524314 EHH524314:EHS524314 ERD524314:ERO524314 FAZ524314:FBK524314 FKV524314:FLG524314 FUR524314:FVC524314 GEN524314:GEY524314 GOJ524314:GOU524314 GYF524314:GYQ524314 HIB524314:HIM524314 HRX524314:HSI524314 IBT524314:ICE524314 ILP524314:IMA524314 IVL524314:IVW524314 JFH524314:JFS524314 JPD524314:JPO524314 JYZ524314:JZK524314 KIV524314:KJG524314 KSR524314:KTC524314 LCN524314:LCY524314 LMJ524314:LMU524314 LWF524314:LWQ524314 MGB524314:MGM524314 MPX524314:MQI524314 MZT524314:NAE524314 NJP524314:NKA524314 NTL524314:NTW524314 ODH524314:ODS524314 OND524314:ONO524314 OWZ524314:OXK524314 PGV524314:PHG524314 PQR524314:PRC524314 QAN524314:QAY524314 QKJ524314:QKU524314 QUF524314:QUQ524314 REB524314:REM524314 RNX524314:ROI524314 RXT524314:RYE524314 SHP524314:SIA524314 SRL524314:SRW524314 TBH524314:TBS524314 TLD524314:TLO524314 TUZ524314:TVK524314 UEV524314:UFG524314 UOR524314:UPC524314 UYN524314:UYY524314 VIJ524314:VIU524314 VSF524314:VSQ524314 WCB524314:WCM524314 WLX524314:WMI524314 WVT524314:WWE524314 JH589850:JS589850 TD589850:TO589850 ACZ589850:ADK589850 AMV589850:ANG589850 AWR589850:AXC589850 BGN589850:BGY589850 BQJ589850:BQU589850 CAF589850:CAQ589850 CKB589850:CKM589850 CTX589850:CUI589850 DDT589850:DEE589850 DNP589850:DOA589850 DXL589850:DXW589850 EHH589850:EHS589850 ERD589850:ERO589850 FAZ589850:FBK589850 FKV589850:FLG589850 FUR589850:FVC589850 GEN589850:GEY589850 GOJ589850:GOU589850 GYF589850:GYQ589850 HIB589850:HIM589850 HRX589850:HSI589850 IBT589850:ICE589850 ILP589850:IMA589850 IVL589850:IVW589850 JFH589850:JFS589850 JPD589850:JPO589850 JYZ589850:JZK589850 KIV589850:KJG589850 KSR589850:KTC589850 LCN589850:LCY589850 LMJ589850:LMU589850 LWF589850:LWQ589850 MGB589850:MGM589850 MPX589850:MQI589850 MZT589850:NAE589850 NJP589850:NKA589850 NTL589850:NTW589850 ODH589850:ODS589850 OND589850:ONO589850 OWZ589850:OXK589850 PGV589850:PHG589850 PQR589850:PRC589850 QAN589850:QAY589850 QKJ589850:QKU589850 QUF589850:QUQ589850 REB589850:REM589850 RNX589850:ROI589850 RXT589850:RYE589850 SHP589850:SIA589850 SRL589850:SRW589850 TBH589850:TBS589850 TLD589850:TLO589850 TUZ589850:TVK589850 UEV589850:UFG589850 UOR589850:UPC589850 UYN589850:UYY589850 VIJ589850:VIU589850 VSF589850:VSQ589850 WCB589850:WCM589850 WLX589850:WMI589850 WVT589850:WWE589850 JH655386:JS655386 TD655386:TO655386 ACZ655386:ADK655386 AMV655386:ANG655386 AWR655386:AXC655386 BGN655386:BGY655386 BQJ655386:BQU655386 CAF655386:CAQ655386 CKB655386:CKM655386 CTX655386:CUI655386 DDT655386:DEE655386 DNP655386:DOA655386 DXL655386:DXW655386 EHH655386:EHS655386 ERD655386:ERO655386 FAZ655386:FBK655386 FKV655386:FLG655386 FUR655386:FVC655386 GEN655386:GEY655386 GOJ655386:GOU655386 GYF655386:GYQ655386 HIB655386:HIM655386 HRX655386:HSI655386 IBT655386:ICE655386 ILP655386:IMA655386 IVL655386:IVW655386 JFH655386:JFS655386 JPD655386:JPO655386 JYZ655386:JZK655386 KIV655386:KJG655386 KSR655386:KTC655386 LCN655386:LCY655386 LMJ655386:LMU655386 LWF655386:LWQ655386 MGB655386:MGM655386 MPX655386:MQI655386 MZT655386:NAE655386 NJP655386:NKA655386 NTL655386:NTW655386 ODH655386:ODS655386 OND655386:ONO655386 OWZ655386:OXK655386 PGV655386:PHG655386 PQR655386:PRC655386 QAN655386:QAY655386 QKJ655386:QKU655386 QUF655386:QUQ655386 REB655386:REM655386 RNX655386:ROI655386 RXT655386:RYE655386 SHP655386:SIA655386 SRL655386:SRW655386 TBH655386:TBS655386 TLD655386:TLO655386 TUZ655386:TVK655386 UEV655386:UFG655386 UOR655386:UPC655386 UYN655386:UYY655386 VIJ655386:VIU655386 VSF655386:VSQ655386 WCB655386:WCM655386 WLX655386:WMI655386 WVT655386:WWE655386 JH720922:JS720922 TD720922:TO720922 ACZ720922:ADK720922 AMV720922:ANG720922 AWR720922:AXC720922 BGN720922:BGY720922 BQJ720922:BQU720922 CAF720922:CAQ720922 CKB720922:CKM720922 CTX720922:CUI720922 DDT720922:DEE720922 DNP720922:DOA720922 DXL720922:DXW720922 EHH720922:EHS720922 ERD720922:ERO720922 FAZ720922:FBK720922 FKV720922:FLG720922 FUR720922:FVC720922 GEN720922:GEY720922 GOJ720922:GOU720922 GYF720922:GYQ720922 HIB720922:HIM720922 HRX720922:HSI720922 IBT720922:ICE720922 ILP720922:IMA720922 IVL720922:IVW720922 JFH720922:JFS720922 JPD720922:JPO720922 JYZ720922:JZK720922 KIV720922:KJG720922 KSR720922:KTC720922 LCN720922:LCY720922 LMJ720922:LMU720922 LWF720922:LWQ720922 MGB720922:MGM720922 MPX720922:MQI720922 MZT720922:NAE720922 NJP720922:NKA720922 NTL720922:NTW720922 ODH720922:ODS720922 OND720922:ONO720922 OWZ720922:OXK720922 PGV720922:PHG720922 PQR720922:PRC720922 QAN720922:QAY720922 QKJ720922:QKU720922 QUF720922:QUQ720922 REB720922:REM720922 RNX720922:ROI720922 RXT720922:RYE720922 SHP720922:SIA720922 SRL720922:SRW720922 TBH720922:TBS720922 TLD720922:TLO720922 TUZ720922:TVK720922 UEV720922:UFG720922 UOR720922:UPC720922 UYN720922:UYY720922 VIJ720922:VIU720922 VSF720922:VSQ720922 WCB720922:WCM720922 WLX720922:WMI720922 WVT720922:WWE720922 JH786458:JS786458 TD786458:TO786458 ACZ786458:ADK786458 AMV786458:ANG786458 AWR786458:AXC786458 BGN786458:BGY786458 BQJ786458:BQU786458 CAF786458:CAQ786458 CKB786458:CKM786458 CTX786458:CUI786458 DDT786458:DEE786458 DNP786458:DOA786458 DXL786458:DXW786458 EHH786458:EHS786458 ERD786458:ERO786458 FAZ786458:FBK786458 FKV786458:FLG786458 FUR786458:FVC786458 GEN786458:GEY786458 GOJ786458:GOU786458 GYF786458:GYQ786458 HIB786458:HIM786458 HRX786458:HSI786458 IBT786458:ICE786458 ILP786458:IMA786458 IVL786458:IVW786458 JFH786458:JFS786458 JPD786458:JPO786458 JYZ786458:JZK786458 KIV786458:KJG786458 KSR786458:KTC786458 LCN786458:LCY786458 LMJ786458:LMU786458 LWF786458:LWQ786458 MGB786458:MGM786458 MPX786458:MQI786458 MZT786458:NAE786458 NJP786458:NKA786458 NTL786458:NTW786458 ODH786458:ODS786458 OND786458:ONO786458 OWZ786458:OXK786458 PGV786458:PHG786458 PQR786458:PRC786458 QAN786458:QAY786458 QKJ786458:QKU786458 QUF786458:QUQ786458 REB786458:REM786458 RNX786458:ROI786458 RXT786458:RYE786458 SHP786458:SIA786458 SRL786458:SRW786458 TBH786458:TBS786458 TLD786458:TLO786458 TUZ786458:TVK786458 UEV786458:UFG786458 UOR786458:UPC786458 UYN786458:UYY786458 VIJ786458:VIU786458 VSF786458:VSQ786458 WCB786458:WCM786458 WLX786458:WMI786458 WVT786458:WWE786458 JH851994:JS851994 TD851994:TO851994 ACZ851994:ADK851994 AMV851994:ANG851994 AWR851994:AXC851994 BGN851994:BGY851994 BQJ851994:BQU851994 CAF851994:CAQ851994 CKB851994:CKM851994 CTX851994:CUI851994 DDT851994:DEE851994 DNP851994:DOA851994 DXL851994:DXW851994 EHH851994:EHS851994 ERD851994:ERO851994 FAZ851994:FBK851994 FKV851994:FLG851994 FUR851994:FVC851994 GEN851994:GEY851994 GOJ851994:GOU851994 GYF851994:GYQ851994 HIB851994:HIM851994 HRX851994:HSI851994 IBT851994:ICE851994 ILP851994:IMA851994 IVL851994:IVW851994 JFH851994:JFS851994 JPD851994:JPO851994 JYZ851994:JZK851994 KIV851994:KJG851994 KSR851994:KTC851994 LCN851994:LCY851994 LMJ851994:LMU851994 LWF851994:LWQ851994 MGB851994:MGM851994 MPX851994:MQI851994 MZT851994:NAE851994 NJP851994:NKA851994 NTL851994:NTW851994 ODH851994:ODS851994 OND851994:ONO851994 OWZ851994:OXK851994 PGV851994:PHG851994 PQR851994:PRC851994 QAN851994:QAY851994 QKJ851994:QKU851994 QUF851994:QUQ851994 REB851994:REM851994 RNX851994:ROI851994 RXT851994:RYE851994 SHP851994:SIA851994 SRL851994:SRW851994 TBH851994:TBS851994 TLD851994:TLO851994 TUZ851994:TVK851994 UEV851994:UFG851994 UOR851994:UPC851994 UYN851994:UYY851994 VIJ851994:VIU851994 VSF851994:VSQ851994 WCB851994:WCM851994 WLX851994:WMI851994 WVT851994:WWE851994 JH917530:JS917530 TD917530:TO917530 ACZ917530:ADK917530 AMV917530:ANG917530 AWR917530:AXC917530 BGN917530:BGY917530 BQJ917530:BQU917530 CAF917530:CAQ917530 CKB917530:CKM917530 CTX917530:CUI917530 DDT917530:DEE917530 DNP917530:DOA917530 DXL917530:DXW917530 EHH917530:EHS917530 ERD917530:ERO917530 FAZ917530:FBK917530 FKV917530:FLG917530 FUR917530:FVC917530 GEN917530:GEY917530 GOJ917530:GOU917530 GYF917530:GYQ917530 HIB917530:HIM917530 HRX917530:HSI917530 IBT917530:ICE917530 ILP917530:IMA917530 IVL917530:IVW917530 JFH917530:JFS917530 JPD917530:JPO917530 JYZ917530:JZK917530 KIV917530:KJG917530 KSR917530:KTC917530 LCN917530:LCY917530 LMJ917530:LMU917530 LWF917530:LWQ917530 MGB917530:MGM917530 MPX917530:MQI917530 MZT917530:NAE917530 NJP917530:NKA917530 NTL917530:NTW917530 ODH917530:ODS917530 OND917530:ONO917530 OWZ917530:OXK917530 PGV917530:PHG917530 PQR917530:PRC917530 QAN917530:QAY917530 QKJ917530:QKU917530 QUF917530:QUQ917530 REB917530:REM917530 RNX917530:ROI917530 RXT917530:RYE917530 SHP917530:SIA917530 SRL917530:SRW917530 TBH917530:TBS917530 TLD917530:TLO917530 TUZ917530:TVK917530 UEV917530:UFG917530 UOR917530:UPC917530 UYN917530:UYY917530 VIJ917530:VIU917530 VSF917530:VSQ917530 WCB917530:WCM917530 WLX917530:WMI917530 WVT917530:WWE917530 JH983066:JS983066 TD983066:TO983066 ACZ983066:ADK983066 AMV983066:ANG983066 AWR983066:AXC983066 BGN983066:BGY983066 BQJ983066:BQU983066 CAF983066:CAQ983066 CKB983066:CKM983066 CTX983066:CUI983066 DDT983066:DEE983066 DNP983066:DOA983066 DXL983066:DXW983066 EHH983066:EHS983066 ERD983066:ERO983066 FAZ983066:FBK983066 FKV983066:FLG983066 FUR983066:FVC983066 GEN983066:GEY983066 GOJ983066:GOU983066 GYF983066:GYQ983066 HIB983066:HIM983066 HRX983066:HSI983066 IBT983066:ICE983066 ILP983066:IMA983066 IVL983066:IVW983066 JFH983066:JFS983066 JPD983066:JPO983066 JYZ983066:JZK983066 KIV983066:KJG983066 KSR983066:KTC983066 LCN983066:LCY983066 LMJ983066:LMU983066 LWF983066:LWQ983066 MGB983066:MGM983066 MPX983066:MQI983066 MZT983066:NAE983066 NJP983066:NKA983066 NTL983066:NTW983066 ODH983066:ODS983066 OND983066:ONO983066 OWZ983066:OXK983066 PGV983066:PHG983066 PQR983066:PRC983066 QAN983066:QAY983066 QKJ983066:QKU983066 QUF983066:QUQ983066 REB983066:REM983066 RNX983066:ROI983066 RXT983066:RYE983066 SHP983066:SIA983066 SRL983066:SRW983066 TBH983066:TBS983066 TLD983066:TLO983066 TUZ983066:TVK983066 UEV983066:UFG983066 UOR983066:UPC983066 UYN983066:UYY983066 VIJ983066:VIU983066 VSF983066:VSQ983066 WCB983066:WCM983066 WLX983066:WMI983066 W29:W32 L131101:W131104 L196637:W196640 L262173:W262176 L327709:W327712 L393245:W393248 L458781:W458784 L524317:W524320 L589853:W589856 L655389:W655392 L720925:W720928 L786461:W786464 L851997:W852000 L917533:W917536 L983069:W983072 L65562:W65562 L131098:W131098 L196634:W196634 L262170:W262170 L327706:W327706 L393242:W393242 L458778:W458778 L524314:W524314 L589850:W589850 L655386:W655386 L720922:W720922 L786458:W786458 L851994:W851994 L917530:W917530 L983066:W983066 L65565:W65568"/>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formula1>kind_of_cons</formula1>
    </dataValidation>
    <dataValidation type="textLength" operator="lessThanOrEqual" allowBlank="1" showInputMessage="1" showErrorMessage="1" errorTitle="Ошибка" error="Допускается ввод не более 900 символов!" sqref="WWE983058:WWE98306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JS18:JS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TO18:TO24">
      <formula1>900</formula1>
    </dataValidation>
    <dataValidation type="list" allowBlank="1" showInputMessage="1" showErrorMessage="1" errorTitle="Ошибка" error="Выберите значение из списка" sqref="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2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JI24">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WWB983064:WWB983065 WVZ983064:WVZ983065 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dataValidation allowBlank="1" showInputMessage="1" showErrorMessage="1" prompt="Для выбора выполните двойной щелчок левой клавиши мыши по соответствующей ячейке." sqref="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U327704:U327705 U393240:U393241 JQ65560:JQ65561 TM65560:TM65561 ADI65560:ADI65561 ANE65560:ANE65561 AXA65560:AXA65561 BGW65560:BGW65561 BQS65560:BQS65561 CAO65560:CAO65561 CKK65560:CKK65561 CUG65560:CUG65561 DEC65560:DEC65561 DNY65560:DNY65561 DXU65560:DXU65561 EHQ65560:EHQ65561 ERM65560:ERM65561 FBI65560:FBI65561 FLE65560:FLE65561 FVA65560:FVA65561 GEW65560:GEW65561 GOS65560:GOS65561 GYO65560:GYO65561 HIK65560:HIK65561 HSG65560:HSG65561 ICC65560:ICC65561 ILY65560:ILY65561 IVU65560:IVU65561 JFQ65560:JFQ65561 JPM65560:JPM65561 JZI65560:JZI65561 KJE65560:KJE65561 KTA65560:KTA65561 LCW65560:LCW65561 LMS65560:LMS65561 LWO65560:LWO65561 MGK65560:MGK65561 MQG65560:MQG65561 NAC65560:NAC65561 NJY65560:NJY65561 NTU65560:NTU65561 ODQ65560:ODQ65561 ONM65560:ONM65561 OXI65560:OXI65561 PHE65560:PHE65561 PRA65560:PRA65561 QAW65560:QAW65561 QKS65560:QKS65561 QUO65560:QUO65561 REK65560:REK65561 ROG65560:ROG65561 RYC65560:RYC65561 SHY65560:SHY65561 SRU65560:SRU65561 TBQ65560:TBQ65561 TLM65560:TLM65561 TVI65560:TVI65561 UFE65560:UFE65561 UPA65560:UPA65561 UYW65560:UYW65561 VIS65560:VIS65561 VSO65560:VSO65561 WCK65560:WCK65561 WMG65560:WMG65561 WWC65560:WWC65561 U458776:U458777 JQ131096:JQ131097 TM131096:TM131097 ADI131096:ADI131097 ANE131096:ANE131097 AXA131096:AXA131097 BGW131096:BGW131097 BQS131096:BQS131097 CAO131096:CAO131097 CKK131096:CKK131097 CUG131096:CUG131097 DEC131096:DEC131097 DNY131096:DNY131097 DXU131096:DXU131097 EHQ131096:EHQ131097 ERM131096:ERM131097 FBI131096:FBI131097 FLE131096:FLE131097 FVA131096:FVA131097 GEW131096:GEW131097 GOS131096:GOS131097 GYO131096:GYO131097 HIK131096:HIK131097 HSG131096:HSG131097 ICC131096:ICC131097 ILY131096:ILY131097 IVU131096:IVU131097 JFQ131096:JFQ131097 JPM131096:JPM131097 JZI131096:JZI131097 KJE131096:KJE131097 KTA131096:KTA131097 LCW131096:LCW131097 LMS131096:LMS131097 LWO131096:LWO131097 MGK131096:MGK131097 MQG131096:MQG131097 NAC131096:NAC131097 NJY131096:NJY131097 NTU131096:NTU131097 ODQ131096:ODQ131097 ONM131096:ONM131097 OXI131096:OXI131097 PHE131096:PHE131097 PRA131096:PRA131097 QAW131096:QAW131097 QKS131096:QKS131097 QUO131096:QUO131097 REK131096:REK131097 ROG131096:ROG131097 RYC131096:RYC131097 SHY131096:SHY131097 SRU131096:SRU131097 TBQ131096:TBQ131097 TLM131096:TLM131097 TVI131096:TVI131097 UFE131096:UFE131097 UPA131096:UPA131097 UYW131096:UYW131097 VIS131096:VIS131097 VSO131096:VSO131097 WCK131096:WCK131097 WMG131096:WMG131097 WWC131096:WWC131097 U524312:U524313 JQ196632:JQ196633 TM196632:TM196633 ADI196632:ADI196633 ANE196632:ANE196633 AXA196632:AXA196633 BGW196632:BGW196633 BQS196632:BQS196633 CAO196632:CAO196633 CKK196632:CKK196633 CUG196632:CUG196633 DEC196632:DEC196633 DNY196632:DNY196633 DXU196632:DXU196633 EHQ196632:EHQ196633 ERM196632:ERM196633 FBI196632:FBI196633 FLE196632:FLE196633 FVA196632:FVA196633 GEW196632:GEW196633 GOS196632:GOS196633 GYO196632:GYO196633 HIK196632:HIK196633 HSG196632:HSG196633 ICC196632:ICC196633 ILY196632:ILY196633 IVU196632:IVU196633 JFQ196632:JFQ196633 JPM196632:JPM196633 JZI196632:JZI196633 KJE196632:KJE196633 KTA196632:KTA196633 LCW196632:LCW196633 LMS196632:LMS196633 LWO196632:LWO196633 MGK196632:MGK196633 MQG196632:MQG196633 NAC196632:NAC196633 NJY196632:NJY196633 NTU196632:NTU196633 ODQ196632:ODQ196633 ONM196632:ONM196633 OXI196632:OXI196633 PHE196632:PHE196633 PRA196632:PRA196633 QAW196632:QAW196633 QKS196632:QKS196633 QUO196632:QUO196633 REK196632:REK196633 ROG196632:ROG196633 RYC196632:RYC196633 SHY196632:SHY196633 SRU196632:SRU196633 TBQ196632:TBQ196633 TLM196632:TLM196633 TVI196632:TVI196633 UFE196632:UFE196633 UPA196632:UPA196633 UYW196632:UYW196633 VIS196632:VIS196633 VSO196632:VSO196633 WCK196632:WCK196633 WMG196632:WMG196633 WWC196632:WWC196633 U589848:U589849 JQ262168:JQ262169 TM262168:TM262169 ADI262168:ADI262169 ANE262168:ANE262169 AXA262168:AXA262169 BGW262168:BGW262169 BQS262168:BQS262169 CAO262168:CAO262169 CKK262168:CKK262169 CUG262168:CUG262169 DEC262168:DEC262169 DNY262168:DNY262169 DXU262168:DXU262169 EHQ262168:EHQ262169 ERM262168:ERM262169 FBI262168:FBI262169 FLE262168:FLE262169 FVA262168:FVA262169 GEW262168:GEW262169 GOS262168:GOS262169 GYO262168:GYO262169 HIK262168:HIK262169 HSG262168:HSG262169 ICC262168:ICC262169 ILY262168:ILY262169 IVU262168:IVU262169 JFQ262168:JFQ262169 JPM262168:JPM262169 JZI262168:JZI262169 KJE262168:KJE262169 KTA262168:KTA262169 LCW262168:LCW262169 LMS262168:LMS262169 LWO262168:LWO262169 MGK262168:MGK262169 MQG262168:MQG262169 NAC262168:NAC262169 NJY262168:NJY262169 NTU262168:NTU262169 ODQ262168:ODQ262169 ONM262168:ONM262169 OXI262168:OXI262169 PHE262168:PHE262169 PRA262168:PRA262169 QAW262168:QAW262169 QKS262168:QKS262169 QUO262168:QUO262169 REK262168:REK262169 ROG262168:ROG262169 RYC262168:RYC262169 SHY262168:SHY262169 SRU262168:SRU262169 TBQ262168:TBQ262169 TLM262168:TLM262169 TVI262168:TVI262169 UFE262168:UFE262169 UPA262168:UPA262169 UYW262168:UYW262169 VIS262168:VIS262169 VSO262168:VSO262169 WCK262168:WCK262169 WMG262168:WMG262169 WWC262168:WWC262169 U655384:U655385 JQ327704:JQ327705 TM327704:TM327705 ADI327704:ADI327705 ANE327704:ANE327705 AXA327704:AXA327705 BGW327704:BGW327705 BQS327704:BQS327705 CAO327704:CAO327705 CKK327704:CKK327705 CUG327704:CUG327705 DEC327704:DEC327705 DNY327704:DNY327705 DXU327704:DXU327705 EHQ327704:EHQ327705 ERM327704:ERM327705 FBI327704:FBI327705 FLE327704:FLE327705 FVA327704:FVA327705 GEW327704:GEW327705 GOS327704:GOS327705 GYO327704:GYO327705 HIK327704:HIK327705 HSG327704:HSG327705 ICC327704:ICC327705 ILY327704:ILY327705 IVU327704:IVU327705 JFQ327704:JFQ327705 JPM327704:JPM327705 JZI327704:JZI327705 KJE327704:KJE327705 KTA327704:KTA327705 LCW327704:LCW327705 LMS327704:LMS327705 LWO327704:LWO327705 MGK327704:MGK327705 MQG327704:MQG327705 NAC327704:NAC327705 NJY327704:NJY327705 NTU327704:NTU327705 ODQ327704:ODQ327705 ONM327704:ONM327705 OXI327704:OXI327705 PHE327704:PHE327705 PRA327704:PRA327705 QAW327704:QAW327705 QKS327704:QKS327705 QUO327704:QUO327705 REK327704:REK327705 ROG327704:ROG327705 RYC327704:RYC327705 SHY327704:SHY327705 SRU327704:SRU327705 TBQ327704:TBQ327705 TLM327704:TLM327705 TVI327704:TVI327705 UFE327704:UFE327705 UPA327704:UPA327705 UYW327704:UYW327705 VIS327704:VIS327705 VSO327704:VSO327705 WCK327704:WCK327705 WMG327704:WMG327705 WWC327704:WWC327705 U720920:U720921 JQ393240:JQ393241 TM393240:TM393241 ADI393240:ADI393241 ANE393240:ANE393241 AXA393240:AXA393241 BGW393240:BGW393241 BQS393240:BQS393241 CAO393240:CAO393241 CKK393240:CKK393241 CUG393240:CUG393241 DEC393240:DEC393241 DNY393240:DNY393241 DXU393240:DXU393241 EHQ393240:EHQ393241 ERM393240:ERM393241 FBI393240:FBI393241 FLE393240:FLE393241 FVA393240:FVA393241 GEW393240:GEW393241 GOS393240:GOS393241 GYO393240:GYO393241 HIK393240:HIK393241 HSG393240:HSG393241 ICC393240:ICC393241 ILY393240:ILY393241 IVU393240:IVU393241 JFQ393240:JFQ393241 JPM393240:JPM393241 JZI393240:JZI393241 KJE393240:KJE393241 KTA393240:KTA393241 LCW393240:LCW393241 LMS393240:LMS393241 LWO393240:LWO393241 MGK393240:MGK393241 MQG393240:MQG393241 NAC393240:NAC393241 NJY393240:NJY393241 NTU393240:NTU393241 ODQ393240:ODQ393241 ONM393240:ONM393241 OXI393240:OXI393241 PHE393240:PHE393241 PRA393240:PRA393241 QAW393240:QAW393241 QKS393240:QKS393241 QUO393240:QUO393241 REK393240:REK393241 ROG393240:ROG393241 RYC393240:RYC393241 SHY393240:SHY393241 SRU393240:SRU393241 TBQ393240:TBQ393241 TLM393240:TLM393241 TVI393240:TVI393241 UFE393240:UFE393241 UPA393240:UPA393241 UYW393240:UYW393241 VIS393240:VIS393241 VSO393240:VSO393241 WCK393240:WCK393241 WMG393240:WMG393241 WWC393240:WWC393241 U786456:U786457 JQ458776:JQ458777 TM458776:TM458777 ADI458776:ADI458777 ANE458776:ANE458777 AXA458776:AXA458777 BGW458776:BGW458777 BQS458776:BQS458777 CAO458776:CAO458777 CKK458776:CKK458777 CUG458776:CUG458777 DEC458776:DEC458777 DNY458776:DNY458777 DXU458776:DXU458777 EHQ458776:EHQ458777 ERM458776:ERM458777 FBI458776:FBI458777 FLE458776:FLE458777 FVA458776:FVA458777 GEW458776:GEW458777 GOS458776:GOS458777 GYO458776:GYO458777 HIK458776:HIK458777 HSG458776:HSG458777 ICC458776:ICC458777 ILY458776:ILY458777 IVU458776:IVU458777 JFQ458776:JFQ458777 JPM458776:JPM458777 JZI458776:JZI458777 KJE458776:KJE458777 KTA458776:KTA458777 LCW458776:LCW458777 LMS458776:LMS458777 LWO458776:LWO458777 MGK458776:MGK458777 MQG458776:MQG458777 NAC458776:NAC458777 NJY458776:NJY458777 NTU458776:NTU458777 ODQ458776:ODQ458777 ONM458776:ONM458777 OXI458776:OXI458777 PHE458776:PHE458777 PRA458776:PRA458777 QAW458776:QAW458777 QKS458776:QKS458777 QUO458776:QUO458777 REK458776:REK458777 ROG458776:ROG458777 RYC458776:RYC458777 SHY458776:SHY458777 SRU458776:SRU458777 TBQ458776:TBQ458777 TLM458776:TLM458777 TVI458776:TVI458777 UFE458776:UFE458777 UPA458776:UPA458777 UYW458776:UYW458777 VIS458776:VIS458777 VSO458776:VSO458777 WCK458776:WCK458777 WMG458776:WMG458777 WWC458776:WWC458777 U851992:U851993 JQ524312:JQ524313 TM524312:TM524313 ADI524312:ADI524313 ANE524312:ANE524313 AXA524312:AXA524313 BGW524312:BGW524313 BQS524312:BQS524313 CAO524312:CAO524313 CKK524312:CKK524313 CUG524312:CUG524313 DEC524312:DEC524313 DNY524312:DNY524313 DXU524312:DXU524313 EHQ524312:EHQ524313 ERM524312:ERM524313 FBI524312:FBI524313 FLE524312:FLE524313 FVA524312:FVA524313 GEW524312:GEW524313 GOS524312:GOS524313 GYO524312:GYO524313 HIK524312:HIK524313 HSG524312:HSG524313 ICC524312:ICC524313 ILY524312:ILY524313 IVU524312:IVU524313 JFQ524312:JFQ524313 JPM524312:JPM524313 JZI524312:JZI524313 KJE524312:KJE524313 KTA524312:KTA524313 LCW524312:LCW524313 LMS524312:LMS524313 LWO524312:LWO524313 MGK524312:MGK524313 MQG524312:MQG524313 NAC524312:NAC524313 NJY524312:NJY524313 NTU524312:NTU524313 ODQ524312:ODQ524313 ONM524312:ONM524313 OXI524312:OXI524313 PHE524312:PHE524313 PRA524312:PRA524313 QAW524312:QAW524313 QKS524312:QKS524313 QUO524312:QUO524313 REK524312:REK524313 ROG524312:ROG524313 RYC524312:RYC524313 SHY524312:SHY524313 SRU524312:SRU524313 TBQ524312:TBQ524313 TLM524312:TLM524313 TVI524312:TVI524313 UFE524312:UFE524313 UPA524312:UPA524313 UYW524312:UYW524313 VIS524312:VIS524313 VSO524312:VSO524313 WCK524312:WCK524313 WMG524312:WMG524313 WWC524312:WWC524313 U917528:U917529 JQ589848:JQ589849 TM589848:TM589849 ADI589848:ADI589849 ANE589848:ANE589849 AXA589848:AXA589849 BGW589848:BGW589849 BQS589848:BQS589849 CAO589848:CAO589849 CKK589848:CKK589849 CUG589848:CUG589849 DEC589848:DEC589849 DNY589848:DNY589849 DXU589848:DXU589849 EHQ589848:EHQ589849 ERM589848:ERM589849 FBI589848:FBI589849 FLE589848:FLE589849 FVA589848:FVA589849 GEW589848:GEW589849 GOS589848:GOS589849 GYO589848:GYO589849 HIK589848:HIK589849 HSG589848:HSG589849 ICC589848:ICC589849 ILY589848:ILY589849 IVU589848:IVU589849 JFQ589848:JFQ589849 JPM589848:JPM589849 JZI589848:JZI589849 KJE589848:KJE589849 KTA589848:KTA589849 LCW589848:LCW589849 LMS589848:LMS589849 LWO589848:LWO589849 MGK589848:MGK589849 MQG589848:MQG589849 NAC589848:NAC589849 NJY589848:NJY589849 NTU589848:NTU589849 ODQ589848:ODQ589849 ONM589848:ONM589849 OXI589848:OXI589849 PHE589848:PHE589849 PRA589848:PRA589849 QAW589848:QAW589849 QKS589848:QKS589849 QUO589848:QUO589849 REK589848:REK589849 ROG589848:ROG589849 RYC589848:RYC589849 SHY589848:SHY589849 SRU589848:SRU589849 TBQ589848:TBQ589849 TLM589848:TLM589849 TVI589848:TVI589849 UFE589848:UFE589849 UPA589848:UPA589849 UYW589848:UYW589849 VIS589848:VIS589849 VSO589848:VSO589849 WCK589848:WCK589849 WMG589848:WMG589849 WWC589848:WWC589849 U983064:U983065 JQ655384:JQ655385 TM655384:TM655385 ADI655384:ADI655385 ANE655384:ANE655385 AXA655384:AXA655385 BGW655384:BGW655385 BQS655384:BQS655385 CAO655384:CAO655385 CKK655384:CKK655385 CUG655384:CUG655385 DEC655384:DEC655385 DNY655384:DNY655385 DXU655384:DXU655385 EHQ655384:EHQ655385 ERM655384:ERM655385 FBI655384:FBI655385 FLE655384:FLE655385 FVA655384:FVA655385 GEW655384:GEW655385 GOS655384:GOS655385 GYO655384:GYO655385 HIK655384:HIK655385 HSG655384:HSG655385 ICC655384:ICC655385 ILY655384:ILY655385 IVU655384:IVU655385 JFQ655384:JFQ655385 JPM655384:JPM655385 JZI655384:JZI655385 KJE655384:KJE655385 KTA655384:KTA655385 LCW655384:LCW655385 LMS655384:LMS655385 LWO655384:LWO655385 MGK655384:MGK655385 MQG655384:MQG655385 NAC655384:NAC655385 NJY655384:NJY655385 NTU655384:NTU655385 ODQ655384:ODQ655385 ONM655384:ONM655385 OXI655384:OXI655385 PHE655384:PHE655385 PRA655384:PRA655385 QAW655384:QAW655385 QKS655384:QKS655385 QUO655384:QUO655385 REK655384:REK655385 ROG655384:ROG655385 RYC655384:RYC655385 SHY655384:SHY655385 SRU655384:SRU655385 TBQ655384:TBQ655385 TLM655384:TLM655385 TVI655384:TVI655385 UFE655384:UFE655385 UPA655384:UPA655385 UYW655384:UYW655385 VIS655384:VIS655385 VSO655384:VSO655385 WCK655384:WCK655385 WMG655384:WMG655385 WWC655384:WWC655385 U65560:U65561 JQ720920:JQ720921 TM720920:TM720921 ADI720920:ADI720921 ANE720920:ANE720921 AXA720920:AXA720921 BGW720920:BGW720921 BQS720920:BQS720921 CAO720920:CAO720921 CKK720920:CKK720921 CUG720920:CUG720921 DEC720920:DEC720921 DNY720920:DNY720921 DXU720920:DXU720921 EHQ720920:EHQ720921 ERM720920:ERM720921 FBI720920:FBI720921 FLE720920:FLE720921 FVA720920:FVA720921 GEW720920:GEW720921 GOS720920:GOS720921 GYO720920:GYO720921 HIK720920:HIK720921 HSG720920:HSG720921 ICC720920:ICC720921 ILY720920:ILY720921 IVU720920:IVU720921 JFQ720920:JFQ720921 JPM720920:JPM720921 JZI720920:JZI720921 KJE720920:KJE720921 KTA720920:KTA720921 LCW720920:LCW720921 LMS720920:LMS720921 LWO720920:LWO720921 MGK720920:MGK720921 MQG720920:MQG720921 NAC720920:NAC720921 NJY720920:NJY720921 NTU720920:NTU720921 ODQ720920:ODQ720921 ONM720920:ONM720921 OXI720920:OXI720921 PHE720920:PHE720921 PRA720920:PRA720921 QAW720920:QAW720921 QKS720920:QKS720921 QUO720920:QUO720921 REK720920:REK720921 ROG720920:ROG720921 RYC720920:RYC720921 SHY720920:SHY720921 SRU720920:SRU720921 TBQ720920:TBQ720921 TLM720920:TLM720921 TVI720920:TVI720921 UFE720920:UFE720921 UPA720920:UPA720921 UYW720920:UYW720921 VIS720920:VIS720921 VSO720920:VSO720921 WCK720920:WCK720921 WMG720920:WMG720921 WWC720920:WWC720921 U131096:U131097 JQ786456:JQ786457 TM786456:TM786457 ADI786456:ADI786457 ANE786456:ANE786457 AXA786456:AXA786457 BGW786456:BGW786457 BQS786456:BQS786457 CAO786456:CAO786457 CKK786456:CKK786457 CUG786456:CUG786457 DEC786456:DEC786457 DNY786456:DNY786457 DXU786456:DXU786457 EHQ786456:EHQ786457 ERM786456:ERM786457 FBI786456:FBI786457 FLE786456:FLE786457 FVA786456:FVA786457 GEW786456:GEW786457 GOS786456:GOS786457 GYO786456:GYO786457 HIK786456:HIK786457 HSG786456:HSG786457 ICC786456:ICC786457 ILY786456:ILY786457 IVU786456:IVU786457 JFQ786456:JFQ786457 JPM786456:JPM786457 JZI786456:JZI786457 KJE786456:KJE786457 KTA786456:KTA786457 LCW786456:LCW786457 LMS786456:LMS786457 LWO786456:LWO786457 MGK786456:MGK786457 MQG786456:MQG786457 NAC786456:NAC786457 NJY786456:NJY786457 NTU786456:NTU786457 ODQ786456:ODQ786457 ONM786456:ONM786457 OXI786456:OXI786457 PHE786456:PHE786457 PRA786456:PRA786457 QAW786456:QAW786457 QKS786456:QKS786457 QUO786456:QUO786457 REK786456:REK786457 ROG786456:ROG786457 RYC786456:RYC786457 SHY786456:SHY786457 SRU786456:SRU786457 TBQ786456:TBQ786457 TLM786456:TLM786457 TVI786456:TVI786457 UFE786456:UFE786457 UPA786456:UPA786457 UYW786456:UYW786457 VIS786456:VIS786457 VSO786456:VSO786457 WCK786456:WCK786457 WMG786456:WMG786457 WWC786456:WWC786457 U196632:U196633 JQ851992:JQ851993 TM851992:TM851993 ADI851992:ADI851993 ANE851992:ANE851993 AXA851992:AXA851993 BGW851992:BGW851993 BQS851992:BQS851993 CAO851992:CAO851993 CKK851992:CKK851993 CUG851992:CUG851993 DEC851992:DEC851993 DNY851992:DNY851993 DXU851992:DXU851993 EHQ851992:EHQ851993 ERM851992:ERM851993 FBI851992:FBI851993 FLE851992:FLE851993 FVA851992:FVA851993 GEW851992:GEW851993 GOS851992:GOS851993 GYO851992:GYO851993 HIK851992:HIK851993 HSG851992:HSG851993 ICC851992:ICC851993 ILY851992:ILY851993 IVU851992:IVU851993 JFQ851992:JFQ851993 JPM851992:JPM851993 JZI851992:JZI851993 KJE851992:KJE851993 KTA851992:KTA851993 LCW851992:LCW851993 LMS851992:LMS851993 LWO851992:LWO851993 MGK851992:MGK851993 MQG851992:MQG851993 NAC851992:NAC851993 NJY851992:NJY851993 NTU851992:NTU851993 ODQ851992:ODQ851993 ONM851992:ONM851993 OXI851992:OXI851993 PHE851992:PHE851993 PRA851992:PRA851993 QAW851992:QAW851993 QKS851992:QKS851993 QUO851992:QUO851993 REK851992:REK851993 ROG851992:ROG851993 RYC851992:RYC851993 SHY851992:SHY851993 SRU851992:SRU851993 TBQ851992:TBQ851993 TLM851992:TLM851993 TVI851992:TVI851993 UFE851992:UFE851993 UPA851992:UPA851993 UYW851992:UYW851993 VIS851992:VIS851993 VSO851992:VSO851993 WCK851992:WCK851993 WMG851992:WMG851993 WWC851992:WWC851993 JQ917528:JQ917529 TM917528:TM917529 ADI917528:ADI917529 ANE917528:ANE917529 AXA917528:AXA917529 BGW917528:BGW917529 BQS917528:BQS917529 CAO917528:CAO917529 CKK917528:CKK917529 CUG917528:CUG917529 DEC917528:DEC917529 DNY917528:DNY917529 DXU917528:DXU917529 EHQ917528:EHQ917529 ERM917528:ERM917529 FBI917528:FBI917529 FLE917528:FLE917529 FVA917528:FVA917529 GEW917528:GEW917529 GOS917528:GOS917529 GYO917528:GYO917529 HIK917528:HIK917529 HSG917528:HSG917529 ICC917528:ICC917529 ILY917528:ILY917529 IVU917528:IVU917529 JFQ917528:JFQ917529 JPM917528:JPM917529 JZI917528:JZI917529 KJE917528:KJE917529 KTA917528:KTA917529 LCW917528:LCW917529 LMS917528:LMS917529 LWO917528:LWO917529 MGK917528:MGK917529 MQG917528:MQG917529 NAC917528:NAC917529 NJY917528:NJY917529 NTU917528:NTU917529 ODQ917528:ODQ917529 ONM917528:ONM917529 OXI917528:OXI917529 PHE917528:PHE917529 PRA917528:PRA917529 QAW917528:QAW917529 QKS917528:QKS917529 QUO917528:QUO917529 REK917528:REK917529 ROG917528:ROG917529 RYC917528:RYC917529 SHY917528:SHY917529 SRU917528:SRU917529 TBQ917528:TBQ917529 TLM917528:TLM917529 TVI917528:TVI917529 UFE917528:UFE917529 UPA917528:UPA917529 UYW917528:UYW917529 VIS917528:VIS917529 VSO917528:VSO917529 WCK917528:WCK917529 WMG917528:WMG917529 WWC917528:WWC917529 WWC983064:WWC983065 JQ983064:JQ983065 TM983064:TM983065 ADI983064:ADI983065 ANE983064:ANE983065 AXA983064:AXA983065 BGW983064:BGW983065 BQS983064:BQS983065 CAO983064:CAO983065 CKK983064:CKK983065 CUG983064:CUG983065 DEC983064:DEC983065 DNY983064:DNY983065 DXU983064:DXU983065 EHQ983064:EHQ983065 ERM983064:ERM983065 FBI983064:FBI983065 FLE983064:FLE983065 FVA983064:FVA983065 GEW983064:GEW983065 GOS983064:GOS983065 GYO983064:GYO983065 HIK983064:HIK983065 HSG983064:HSG983065 ICC983064:ICC983065 ILY983064:ILY983065 IVU983064:IVU983065 JFQ983064:JFQ983065 JPM983064:JPM983065 JZI983064:JZI983065 KJE983064:KJE983065 KTA983064:KTA983065 LCW983064:LCW983065 LMS983064:LMS983065 LWO983064:LWO983065 MGK983064:MGK983065 MQG983064:MQG983065 NAC983064:NAC983065 NJY983064:NJY983065 NTU983064:NTU983065 ODQ983064:ODQ983065 ONM983064:ONM983065 OXI983064:OXI983065 PHE983064:PHE983065 PRA983064:PRA983065 QAW983064:QAW983065 QKS983064:QKS983065 QUO983064:QUO983065 REK983064:REK983065 ROG983064:ROG983065 RYC983064:RYC983065 SHY983064:SHY983065 SRU983064:SRU983065 TBQ983064:TBQ983065 TLM983064:TLM983065 TVI983064:TVI983065 UFE983064:UFE983065 UPA983064:UPA983065 UYW983064:UYW983065 VIS983064:VIS983065 VSO983064:VSO983065 WCK983064:WCK983065 WMG983064:WMG983065 U262168:U262169 U24:U25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JQ24:JQ25 TM24:TM25 ADI24:ADI25 ANE24:ANE25 AXA24:AXA25 BGW24:BGW25 BQS24:BQS25 CAO24:CAO25 CKK24:CKK25 CUG24:CUG25 DEC24:DEC25 DNY24:DNY25 DXU24:DXU25 EHQ24:EHQ25 ERM24:ERM25 FBI24:FBI25 FLE24:FLE25 FVA24:FVA25 GEW24:GEW25 GOS24:GOS25 GYO24:GYO25 HIK24:HIK25 HSG24:HSG25 ICC24:ICC25 ILY24:ILY25 IVU24:IVU25 JFQ24:JFQ25 JPM24:JPM25 JZI24:JZI25 KJE24:KJE25 KTA24:KTA25 LCW24:LCW25 LMS24:LMS25 LWO24:LWO25 MGK24:MGK25 MQG24:MQG25 NAC24:NAC25 NJY24:NJY25 NTU24:NTU25 ODQ24:ODQ25 ONM24:ONM25 OXI24:OXI25 PHE24:PHE25 PRA24:PRA25 QAW24:QAW25 QKS24:QKS25 QUO24:QUO25 REK24:REK25 ROG24:ROG25 RYC24:RYC25 SHY24:SHY25 SRU24:SRU25 TBQ24:TBQ25 TLM24:TLM25 TVI24:TVI25 UFE24:UFE25 UPA24:UPA25 UYW24:UYW25 VIS24:VIS25 VSO24:VSO25 WCK24:WCK25 WMG24:WMG25 WWC24:WWC25"/>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dataValidation type="list" allowBlank="1" showInputMessage="1" showErrorMessage="1" errorTitle="Ошибка" error="Выберите значение из списка" prompt="Выберите значение из списка" sqref="O23:V23">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6">
    <tabColor indexed="22"/>
  </sheetPr>
  <dimension ref="A1:T19"/>
  <sheetViews>
    <sheetView showGridLines="0" topLeftCell="E1" zoomScaleNormal="100" workbookViewId="0"/>
  </sheetViews>
  <sheetFormatPr defaultColWidth="10.5703125" defaultRowHeight="14.25"/>
  <cols>
    <col min="1" max="1" width="3.7109375" style="560" hidden="1" customWidth="1"/>
    <col min="2" max="4" width="3.7109375" style="554" hidden="1" customWidth="1"/>
    <col min="5" max="5" width="3.7109375" style="500" customWidth="1"/>
    <col min="6" max="6" width="9.7109375" style="493" customWidth="1"/>
    <col min="7" max="7" width="37.7109375" style="493" customWidth="1"/>
    <col min="8" max="8" width="66.85546875" style="493" customWidth="1"/>
    <col min="9" max="9" width="115.7109375" style="493" customWidth="1"/>
    <col min="10" max="11" width="10.5703125" style="554"/>
    <col min="12" max="12" width="11.140625" style="554" customWidth="1"/>
    <col min="13" max="20" width="10.5703125" style="554"/>
    <col min="21" max="16384" width="10.5703125" style="493"/>
  </cols>
  <sheetData>
    <row r="1" spans="1:20" ht="3" customHeight="1">
      <c r="A1" s="560" t="s">
        <v>68</v>
      </c>
    </row>
    <row r="2" spans="1:20" ht="22.5">
      <c r="F2" s="1276" t="s">
        <v>470</v>
      </c>
      <c r="G2" s="1277"/>
      <c r="H2" s="1278"/>
      <c r="I2" s="609"/>
    </row>
    <row r="3" spans="1:20" ht="3" customHeight="1"/>
    <row r="4" spans="1:20" s="539" customFormat="1" ht="11.25">
      <c r="A4" s="559"/>
      <c r="B4" s="559"/>
      <c r="C4" s="559"/>
      <c r="D4" s="559"/>
      <c r="F4" s="1230" t="s">
        <v>445</v>
      </c>
      <c r="G4" s="1230"/>
      <c r="H4" s="1230"/>
      <c r="I4" s="1279" t="s">
        <v>446</v>
      </c>
      <c r="J4" s="559"/>
      <c r="K4" s="559"/>
      <c r="L4" s="559"/>
      <c r="M4" s="559"/>
      <c r="N4" s="559"/>
      <c r="O4" s="559"/>
      <c r="P4" s="559"/>
      <c r="Q4" s="559"/>
      <c r="R4" s="559"/>
      <c r="S4" s="559"/>
      <c r="T4" s="559"/>
    </row>
    <row r="5" spans="1:20" s="539" customFormat="1" ht="11.25" customHeight="1">
      <c r="A5" s="559"/>
      <c r="B5" s="559"/>
      <c r="C5" s="559"/>
      <c r="D5" s="559"/>
      <c r="F5" s="575" t="s">
        <v>91</v>
      </c>
      <c r="G5" s="587" t="s">
        <v>448</v>
      </c>
      <c r="H5" s="574" t="s">
        <v>439</v>
      </c>
      <c r="I5" s="1279"/>
      <c r="J5" s="559"/>
      <c r="K5" s="559"/>
      <c r="L5" s="559"/>
      <c r="M5" s="559"/>
      <c r="N5" s="559"/>
      <c r="O5" s="559"/>
      <c r="P5" s="559"/>
      <c r="Q5" s="559"/>
      <c r="R5" s="559"/>
      <c r="S5" s="559"/>
      <c r="T5" s="559"/>
    </row>
    <row r="6" spans="1:20" s="539" customFormat="1" ht="12" customHeight="1">
      <c r="A6" s="559"/>
      <c r="B6" s="559"/>
      <c r="C6" s="559"/>
      <c r="D6" s="559"/>
      <c r="F6" s="576" t="s">
        <v>92</v>
      </c>
      <c r="G6" s="578">
        <v>2</v>
      </c>
      <c r="H6" s="579">
        <v>3</v>
      </c>
      <c r="I6" s="577">
        <v>4</v>
      </c>
      <c r="J6" s="559">
        <v>4</v>
      </c>
      <c r="K6" s="559"/>
      <c r="L6" s="559"/>
      <c r="M6" s="559"/>
      <c r="N6" s="559"/>
      <c r="O6" s="559"/>
      <c r="P6" s="559"/>
      <c r="Q6" s="559"/>
      <c r="R6" s="559"/>
      <c r="S6" s="559"/>
      <c r="T6" s="559"/>
    </row>
    <row r="7" spans="1:20" s="539" customFormat="1" ht="18.75">
      <c r="A7" s="559"/>
      <c r="B7" s="559"/>
      <c r="C7" s="559"/>
      <c r="D7" s="559"/>
      <c r="F7" s="585">
        <v>1</v>
      </c>
      <c r="G7" s="601" t="s">
        <v>471</v>
      </c>
      <c r="H7" s="573" t="str">
        <f>IF(dateCh="","",dateCh)</f>
        <v>30.04.2021</v>
      </c>
      <c r="I7" s="550" t="s">
        <v>472</v>
      </c>
      <c r="J7" s="584"/>
      <c r="K7" s="559"/>
      <c r="L7" s="559"/>
      <c r="M7" s="559"/>
      <c r="N7" s="559"/>
      <c r="O7" s="559"/>
      <c r="P7" s="559"/>
      <c r="Q7" s="559"/>
      <c r="R7" s="559"/>
      <c r="S7" s="559"/>
      <c r="T7" s="559"/>
    </row>
    <row r="8" spans="1:20" s="539" customFormat="1" ht="45">
      <c r="A8" s="1280">
        <v>1</v>
      </c>
      <c r="B8" s="559"/>
      <c r="C8" s="559"/>
      <c r="D8" s="559"/>
      <c r="F8" s="585" t="str">
        <f>"2." &amp;mergeValue(A8)</f>
        <v>2.1</v>
      </c>
      <c r="G8" s="601" t="s">
        <v>473</v>
      </c>
      <c r="H8" s="573"/>
      <c r="I8" s="550" t="s">
        <v>568</v>
      </c>
      <c r="J8" s="584"/>
      <c r="K8" s="559"/>
      <c r="L8" s="559"/>
      <c r="M8" s="559"/>
      <c r="N8" s="559"/>
      <c r="O8" s="559"/>
      <c r="P8" s="559"/>
      <c r="Q8" s="559"/>
      <c r="R8" s="559"/>
      <c r="S8" s="559"/>
      <c r="T8" s="559"/>
    </row>
    <row r="9" spans="1:20" s="539" customFormat="1" ht="22.5">
      <c r="A9" s="1280"/>
      <c r="B9" s="559"/>
      <c r="C9" s="559"/>
      <c r="D9" s="559"/>
      <c r="F9" s="585" t="str">
        <f>"3." &amp;mergeValue(A9)</f>
        <v>3.1</v>
      </c>
      <c r="G9" s="601" t="s">
        <v>474</v>
      </c>
      <c r="H9" s="573"/>
      <c r="I9" s="550" t="s">
        <v>566</v>
      </c>
      <c r="J9" s="584"/>
      <c r="K9" s="559"/>
      <c r="L9" s="559"/>
      <c r="M9" s="559"/>
      <c r="N9" s="559"/>
      <c r="O9" s="559"/>
      <c r="P9" s="559"/>
      <c r="Q9" s="559"/>
      <c r="R9" s="559"/>
      <c r="S9" s="559"/>
      <c r="T9" s="559"/>
    </row>
    <row r="10" spans="1:20" s="539" customFormat="1" ht="22.5">
      <c r="A10" s="1280"/>
      <c r="B10" s="559"/>
      <c r="C10" s="559"/>
      <c r="D10" s="559"/>
      <c r="F10" s="585" t="str">
        <f>"4."&amp;mergeValue(A10)</f>
        <v>4.1</v>
      </c>
      <c r="G10" s="601" t="s">
        <v>475</v>
      </c>
      <c r="H10" s="574" t="s">
        <v>449</v>
      </c>
      <c r="I10" s="550"/>
      <c r="J10" s="584"/>
      <c r="K10" s="559"/>
      <c r="L10" s="559"/>
      <c r="M10" s="559"/>
      <c r="N10" s="559"/>
      <c r="O10" s="559"/>
      <c r="P10" s="559"/>
      <c r="Q10" s="559"/>
      <c r="R10" s="559"/>
      <c r="S10" s="559"/>
      <c r="T10" s="559"/>
    </row>
    <row r="11" spans="1:20" s="539" customFormat="1" ht="18.75">
      <c r="A11" s="1280"/>
      <c r="B11" s="1280">
        <v>1</v>
      </c>
      <c r="C11" s="592"/>
      <c r="D11" s="592"/>
      <c r="F11" s="585" t="str">
        <f>"4."&amp;mergeValue(A11) &amp;"."&amp;mergeValue(B11)</f>
        <v>4.1.1</v>
      </c>
      <c r="G11" s="580" t="s">
        <v>570</v>
      </c>
      <c r="H11" s="573" t="str">
        <f>IF(region_name="","",region_name)</f>
        <v>г.Санкт-Петербург</v>
      </c>
      <c r="I11" s="550" t="s">
        <v>478</v>
      </c>
      <c r="J11" s="584"/>
      <c r="K11" s="559"/>
      <c r="L11" s="559"/>
      <c r="M11" s="559"/>
      <c r="N11" s="559"/>
      <c r="O11" s="559"/>
      <c r="P11" s="559"/>
      <c r="Q11" s="559"/>
      <c r="R11" s="559"/>
      <c r="S11" s="559"/>
      <c r="T11" s="559"/>
    </row>
    <row r="12" spans="1:20" s="539" customFormat="1" ht="22.5">
      <c r="A12" s="1280"/>
      <c r="B12" s="1280"/>
      <c r="C12" s="1280">
        <v>1</v>
      </c>
      <c r="D12" s="592"/>
      <c r="F12" s="585" t="str">
        <f>"4."&amp;mergeValue(A12) &amp;"."&amp;mergeValue(B12)&amp;"."&amp;mergeValue(C12)</f>
        <v>4.1.1.1</v>
      </c>
      <c r="G12" s="591" t="s">
        <v>476</v>
      </c>
      <c r="H12" s="573"/>
      <c r="I12" s="550" t="s">
        <v>479</v>
      </c>
      <c r="J12" s="584"/>
      <c r="K12" s="559"/>
      <c r="L12" s="559"/>
      <c r="M12" s="559"/>
      <c r="N12" s="559"/>
      <c r="O12" s="559"/>
      <c r="P12" s="559"/>
      <c r="Q12" s="559"/>
      <c r="R12" s="559"/>
      <c r="S12" s="559"/>
      <c r="T12" s="559"/>
    </row>
    <row r="13" spans="1:20" s="539" customFormat="1" ht="39" customHeight="1">
      <c r="A13" s="1280"/>
      <c r="B13" s="1280"/>
      <c r="C13" s="1280"/>
      <c r="D13" s="592">
        <v>1</v>
      </c>
      <c r="F13" s="585" t="str">
        <f>"4."&amp;mergeValue(A13) &amp;"."&amp;mergeValue(B13)&amp;"."&amp;mergeValue(C13)&amp;"."&amp;mergeValue(D13)</f>
        <v>4.1.1.1.1</v>
      </c>
      <c r="G13" s="602" t="s">
        <v>477</v>
      </c>
      <c r="H13" s="573"/>
      <c r="I13" s="1281" t="s">
        <v>569</v>
      </c>
      <c r="J13" s="584"/>
      <c r="K13" s="559"/>
      <c r="L13" s="559"/>
      <c r="M13" s="559"/>
      <c r="N13" s="559"/>
      <c r="O13" s="559"/>
      <c r="P13" s="559"/>
      <c r="Q13" s="559"/>
      <c r="R13" s="559"/>
      <c r="S13" s="559"/>
      <c r="T13" s="559"/>
    </row>
    <row r="14" spans="1:20" s="539" customFormat="1" ht="18.75">
      <c r="A14" s="1280"/>
      <c r="B14" s="1280"/>
      <c r="C14" s="1280"/>
      <c r="D14" s="592"/>
      <c r="F14" s="588"/>
      <c r="G14" s="520" t="s">
        <v>4</v>
      </c>
      <c r="H14" s="593"/>
      <c r="I14" s="1281"/>
      <c r="J14" s="584"/>
      <c r="K14" s="559"/>
      <c r="L14" s="559"/>
      <c r="M14" s="559"/>
      <c r="N14" s="559"/>
      <c r="O14" s="559"/>
      <c r="P14" s="559"/>
      <c r="Q14" s="559"/>
      <c r="R14" s="559"/>
      <c r="S14" s="559"/>
      <c r="T14" s="559"/>
    </row>
    <row r="15" spans="1:20" s="539" customFormat="1" ht="18.75">
      <c r="A15" s="1280"/>
      <c r="B15" s="1280"/>
      <c r="C15" s="592"/>
      <c r="D15" s="592"/>
      <c r="F15" s="603"/>
      <c r="G15" s="546" t="s">
        <v>401</v>
      </c>
      <c r="H15" s="604"/>
      <c r="I15" s="605"/>
      <c r="J15" s="584"/>
      <c r="K15" s="559"/>
      <c r="L15" s="559"/>
      <c r="M15" s="559"/>
      <c r="N15" s="559"/>
      <c r="O15" s="559"/>
      <c r="P15" s="559"/>
      <c r="Q15" s="559"/>
      <c r="R15" s="559"/>
      <c r="S15" s="559"/>
      <c r="T15" s="559"/>
    </row>
    <row r="16" spans="1:20" s="539" customFormat="1" ht="18.75">
      <c r="A16" s="1280"/>
      <c r="B16" s="559"/>
      <c r="C16" s="559"/>
      <c r="D16" s="559"/>
      <c r="F16" s="588"/>
      <c r="G16" s="528" t="s">
        <v>483</v>
      </c>
      <c r="H16" s="589"/>
      <c r="I16" s="590"/>
      <c r="J16" s="584"/>
      <c r="K16" s="559"/>
      <c r="L16" s="559"/>
      <c r="M16" s="559"/>
      <c r="N16" s="559"/>
      <c r="O16" s="559"/>
      <c r="P16" s="559"/>
      <c r="Q16" s="559"/>
      <c r="R16" s="559"/>
      <c r="S16" s="559"/>
      <c r="T16" s="559"/>
    </row>
    <row r="17" spans="1:20" s="539" customFormat="1" ht="18.75">
      <c r="A17" s="559"/>
      <c r="B17" s="559"/>
      <c r="C17" s="559"/>
      <c r="D17" s="559"/>
      <c r="F17" s="588"/>
      <c r="G17" s="535" t="s">
        <v>482</v>
      </c>
      <c r="H17" s="589"/>
      <c r="I17" s="590"/>
      <c r="J17" s="584"/>
      <c r="K17" s="559"/>
      <c r="L17" s="559"/>
      <c r="M17" s="559"/>
      <c r="N17" s="559"/>
      <c r="O17" s="559"/>
      <c r="P17" s="559"/>
      <c r="Q17" s="559"/>
      <c r="R17" s="559"/>
      <c r="S17" s="559"/>
      <c r="T17" s="559"/>
    </row>
    <row r="18" spans="1:20" s="582" customFormat="1" ht="3" customHeight="1">
      <c r="A18" s="583"/>
      <c r="B18" s="583"/>
      <c r="C18" s="583"/>
      <c r="D18" s="583"/>
      <c r="F18" s="594"/>
      <c r="G18" s="595"/>
      <c r="H18" s="596"/>
      <c r="I18" s="597"/>
      <c r="J18" s="583"/>
      <c r="K18" s="583"/>
      <c r="L18" s="583"/>
      <c r="M18" s="583"/>
      <c r="N18" s="583"/>
      <c r="O18" s="583"/>
      <c r="P18" s="583"/>
      <c r="Q18" s="583"/>
      <c r="R18" s="583"/>
      <c r="S18" s="583"/>
      <c r="T18" s="583"/>
    </row>
    <row r="19" spans="1:20" s="582" customFormat="1" ht="15" customHeight="1">
      <c r="A19" s="583"/>
      <c r="B19" s="583"/>
      <c r="C19" s="583"/>
      <c r="D19" s="583"/>
      <c r="F19" s="581"/>
      <c r="G19" s="1275" t="s">
        <v>571</v>
      </c>
      <c r="H19" s="1275"/>
      <c r="I19" s="563"/>
      <c r="J19" s="583"/>
      <c r="K19" s="583"/>
      <c r="L19" s="583"/>
      <c r="M19" s="583"/>
      <c r="N19" s="583"/>
      <c r="O19" s="583"/>
      <c r="P19" s="583"/>
      <c r="Q19" s="583"/>
      <c r="R19" s="583"/>
      <c r="S19" s="583"/>
      <c r="T19" s="583"/>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6">
    <tabColor rgb="FFEAEBEE"/>
    <pageSetUpPr fitToPage="1"/>
  </sheetPr>
  <dimension ref="A1:AH34"/>
  <sheetViews>
    <sheetView showGridLines="0" topLeftCell="I4" zoomScaleNormal="100" workbookViewId="0"/>
  </sheetViews>
  <sheetFormatPr defaultColWidth="10.5703125" defaultRowHeight="14.25"/>
  <cols>
    <col min="1" max="6" width="10.5703125" style="446" hidden="1" customWidth="1"/>
    <col min="7" max="8" width="9.140625" style="453" hidden="1" customWidth="1"/>
    <col min="9" max="9" width="3.7109375" style="453" customWidth="1"/>
    <col min="10" max="11" width="3.7109375" style="452" customWidth="1"/>
    <col min="12" max="12" width="12.7109375" style="446" customWidth="1"/>
    <col min="13" max="13" width="44.7109375" style="446" customWidth="1"/>
    <col min="14" max="14" width="2.140625" style="446" hidden="1" customWidth="1"/>
    <col min="15" max="17" width="23.7109375" style="446" hidden="1" customWidth="1"/>
    <col min="18" max="18" width="11.7109375" style="446" customWidth="1"/>
    <col min="19" max="19" width="3.7109375" style="446" customWidth="1"/>
    <col min="20" max="20" width="11.7109375" style="446" customWidth="1"/>
    <col min="21" max="21" width="8.5703125" style="446" hidden="1" customWidth="1"/>
    <col min="22" max="22" width="4.7109375" style="446" customWidth="1"/>
    <col min="23" max="23" width="115.7109375" style="446" customWidth="1"/>
    <col min="24" max="26" width="10.5703125" style="470"/>
    <col min="27" max="27" width="10.140625" style="470" customWidth="1"/>
    <col min="28" max="34" width="10.5703125" style="470"/>
    <col min="35" max="256" width="10.5703125" style="446"/>
    <col min="257" max="264" width="0" style="446" hidden="1" customWidth="1"/>
    <col min="265" max="267" width="3.7109375" style="446" customWidth="1"/>
    <col min="268" max="268" width="12.7109375" style="446" customWidth="1"/>
    <col min="269" max="269" width="47.42578125" style="446" customWidth="1"/>
    <col min="270" max="273" width="0" style="446" hidden="1" customWidth="1"/>
    <col min="274" max="274" width="11.7109375" style="446" customWidth="1"/>
    <col min="275" max="275" width="6.42578125" style="446" bestFit="1" customWidth="1"/>
    <col min="276" max="276" width="11.7109375" style="446" customWidth="1"/>
    <col min="277" max="277" width="0" style="446" hidden="1" customWidth="1"/>
    <col min="278" max="278" width="3.7109375" style="446" customWidth="1"/>
    <col min="279" max="279" width="11.140625" style="446" bestFit="1" customWidth="1"/>
    <col min="280" max="282" width="10.5703125" style="446"/>
    <col min="283" max="283" width="10.140625" style="446" customWidth="1"/>
    <col min="284" max="512" width="10.5703125" style="446"/>
    <col min="513" max="520" width="0" style="446" hidden="1" customWidth="1"/>
    <col min="521" max="523" width="3.7109375" style="446" customWidth="1"/>
    <col min="524" max="524" width="12.7109375" style="446" customWidth="1"/>
    <col min="525" max="525" width="47.42578125" style="446" customWidth="1"/>
    <col min="526" max="529" width="0" style="446" hidden="1" customWidth="1"/>
    <col min="530" max="530" width="11.7109375" style="446" customWidth="1"/>
    <col min="531" max="531" width="6.42578125" style="446" bestFit="1" customWidth="1"/>
    <col min="532" max="532" width="11.7109375" style="446" customWidth="1"/>
    <col min="533" max="533" width="0" style="446" hidden="1" customWidth="1"/>
    <col min="534" max="534" width="3.7109375" style="446" customWidth="1"/>
    <col min="535" max="535" width="11.140625" style="446" bestFit="1" customWidth="1"/>
    <col min="536" max="538" width="10.5703125" style="446"/>
    <col min="539" max="539" width="10.140625" style="446" customWidth="1"/>
    <col min="540" max="768" width="10.5703125" style="446"/>
    <col min="769" max="776" width="0" style="446" hidden="1" customWidth="1"/>
    <col min="777" max="779" width="3.7109375" style="446" customWidth="1"/>
    <col min="780" max="780" width="12.7109375" style="446" customWidth="1"/>
    <col min="781" max="781" width="47.42578125" style="446" customWidth="1"/>
    <col min="782" max="785" width="0" style="446" hidden="1" customWidth="1"/>
    <col min="786" max="786" width="11.7109375" style="446" customWidth="1"/>
    <col min="787" max="787" width="6.42578125" style="446" bestFit="1" customWidth="1"/>
    <col min="788" max="788" width="11.7109375" style="446" customWidth="1"/>
    <col min="789" max="789" width="0" style="446" hidden="1" customWidth="1"/>
    <col min="790" max="790" width="3.7109375" style="446" customWidth="1"/>
    <col min="791" max="791" width="11.140625" style="446" bestFit="1" customWidth="1"/>
    <col min="792" max="794" width="10.5703125" style="446"/>
    <col min="795" max="795" width="10.140625" style="446" customWidth="1"/>
    <col min="796" max="1024" width="10.5703125" style="446"/>
    <col min="1025" max="1032" width="0" style="446" hidden="1" customWidth="1"/>
    <col min="1033" max="1035" width="3.7109375" style="446" customWidth="1"/>
    <col min="1036" max="1036" width="12.7109375" style="446" customWidth="1"/>
    <col min="1037" max="1037" width="47.42578125" style="446" customWidth="1"/>
    <col min="1038" max="1041" width="0" style="446" hidden="1" customWidth="1"/>
    <col min="1042" max="1042" width="11.7109375" style="446" customWidth="1"/>
    <col min="1043" max="1043" width="6.42578125" style="446" bestFit="1" customWidth="1"/>
    <col min="1044" max="1044" width="11.7109375" style="446" customWidth="1"/>
    <col min="1045" max="1045" width="0" style="446" hidden="1" customWidth="1"/>
    <col min="1046" max="1046" width="3.7109375" style="446" customWidth="1"/>
    <col min="1047" max="1047" width="11.140625" style="446" bestFit="1" customWidth="1"/>
    <col min="1048" max="1050" width="10.5703125" style="446"/>
    <col min="1051" max="1051" width="10.140625" style="446" customWidth="1"/>
    <col min="1052" max="1280" width="10.5703125" style="446"/>
    <col min="1281" max="1288" width="0" style="446" hidden="1" customWidth="1"/>
    <col min="1289" max="1291" width="3.7109375" style="446" customWidth="1"/>
    <col min="1292" max="1292" width="12.7109375" style="446" customWidth="1"/>
    <col min="1293" max="1293" width="47.42578125" style="446" customWidth="1"/>
    <col min="1294" max="1297" width="0" style="446" hidden="1" customWidth="1"/>
    <col min="1298" max="1298" width="11.7109375" style="446" customWidth="1"/>
    <col min="1299" max="1299" width="6.42578125" style="446" bestFit="1" customWidth="1"/>
    <col min="1300" max="1300" width="11.7109375" style="446" customWidth="1"/>
    <col min="1301" max="1301" width="0" style="446" hidden="1" customWidth="1"/>
    <col min="1302" max="1302" width="3.7109375" style="446" customWidth="1"/>
    <col min="1303" max="1303" width="11.140625" style="446" bestFit="1" customWidth="1"/>
    <col min="1304" max="1306" width="10.5703125" style="446"/>
    <col min="1307" max="1307" width="10.140625" style="446" customWidth="1"/>
    <col min="1308" max="1536" width="10.5703125" style="446"/>
    <col min="1537" max="1544" width="0" style="446" hidden="1" customWidth="1"/>
    <col min="1545" max="1547" width="3.7109375" style="446" customWidth="1"/>
    <col min="1548" max="1548" width="12.7109375" style="446" customWidth="1"/>
    <col min="1549" max="1549" width="47.42578125" style="446" customWidth="1"/>
    <col min="1550" max="1553" width="0" style="446" hidden="1" customWidth="1"/>
    <col min="1554" max="1554" width="11.7109375" style="446" customWidth="1"/>
    <col min="1555" max="1555" width="6.42578125" style="446" bestFit="1" customWidth="1"/>
    <col min="1556" max="1556" width="11.7109375" style="446" customWidth="1"/>
    <col min="1557" max="1557" width="0" style="446" hidden="1" customWidth="1"/>
    <col min="1558" max="1558" width="3.7109375" style="446" customWidth="1"/>
    <col min="1559" max="1559" width="11.140625" style="446" bestFit="1" customWidth="1"/>
    <col min="1560" max="1562" width="10.5703125" style="446"/>
    <col min="1563" max="1563" width="10.140625" style="446" customWidth="1"/>
    <col min="1564" max="1792" width="10.5703125" style="446"/>
    <col min="1793" max="1800" width="0" style="446" hidden="1" customWidth="1"/>
    <col min="1801" max="1803" width="3.7109375" style="446" customWidth="1"/>
    <col min="1804" max="1804" width="12.7109375" style="446" customWidth="1"/>
    <col min="1805" max="1805" width="47.42578125" style="446" customWidth="1"/>
    <col min="1806" max="1809" width="0" style="446" hidden="1" customWidth="1"/>
    <col min="1810" max="1810" width="11.7109375" style="446" customWidth="1"/>
    <col min="1811" max="1811" width="6.42578125" style="446" bestFit="1" customWidth="1"/>
    <col min="1812" max="1812" width="11.7109375" style="446" customWidth="1"/>
    <col min="1813" max="1813" width="0" style="446" hidden="1" customWidth="1"/>
    <col min="1814" max="1814" width="3.7109375" style="446" customWidth="1"/>
    <col min="1815" max="1815" width="11.140625" style="446" bestFit="1" customWidth="1"/>
    <col min="1816" max="1818" width="10.5703125" style="446"/>
    <col min="1819" max="1819" width="10.140625" style="446" customWidth="1"/>
    <col min="1820" max="2048" width="10.5703125" style="446"/>
    <col min="2049" max="2056" width="0" style="446" hidden="1" customWidth="1"/>
    <col min="2057" max="2059" width="3.7109375" style="446" customWidth="1"/>
    <col min="2060" max="2060" width="12.7109375" style="446" customWidth="1"/>
    <col min="2061" max="2061" width="47.42578125" style="446" customWidth="1"/>
    <col min="2062" max="2065" width="0" style="446" hidden="1" customWidth="1"/>
    <col min="2066" max="2066" width="11.7109375" style="446" customWidth="1"/>
    <col min="2067" max="2067" width="6.42578125" style="446" bestFit="1" customWidth="1"/>
    <col min="2068" max="2068" width="11.7109375" style="446" customWidth="1"/>
    <col min="2069" max="2069" width="0" style="446" hidden="1" customWidth="1"/>
    <col min="2070" max="2070" width="3.7109375" style="446" customWidth="1"/>
    <col min="2071" max="2071" width="11.140625" style="446" bestFit="1" customWidth="1"/>
    <col min="2072" max="2074" width="10.5703125" style="446"/>
    <col min="2075" max="2075" width="10.140625" style="446" customWidth="1"/>
    <col min="2076" max="2304" width="10.5703125" style="446"/>
    <col min="2305" max="2312" width="0" style="446" hidden="1" customWidth="1"/>
    <col min="2313" max="2315" width="3.7109375" style="446" customWidth="1"/>
    <col min="2316" max="2316" width="12.7109375" style="446" customWidth="1"/>
    <col min="2317" max="2317" width="47.42578125" style="446" customWidth="1"/>
    <col min="2318" max="2321" width="0" style="446" hidden="1" customWidth="1"/>
    <col min="2322" max="2322" width="11.7109375" style="446" customWidth="1"/>
    <col min="2323" max="2323" width="6.42578125" style="446" bestFit="1" customWidth="1"/>
    <col min="2324" max="2324" width="11.7109375" style="446" customWidth="1"/>
    <col min="2325" max="2325" width="0" style="446" hidden="1" customWidth="1"/>
    <col min="2326" max="2326" width="3.7109375" style="446" customWidth="1"/>
    <col min="2327" max="2327" width="11.140625" style="446" bestFit="1" customWidth="1"/>
    <col min="2328" max="2330" width="10.5703125" style="446"/>
    <col min="2331" max="2331" width="10.140625" style="446" customWidth="1"/>
    <col min="2332" max="2560" width="10.5703125" style="446"/>
    <col min="2561" max="2568" width="0" style="446" hidden="1" customWidth="1"/>
    <col min="2569" max="2571" width="3.7109375" style="446" customWidth="1"/>
    <col min="2572" max="2572" width="12.7109375" style="446" customWidth="1"/>
    <col min="2573" max="2573" width="47.42578125" style="446" customWidth="1"/>
    <col min="2574" max="2577" width="0" style="446" hidden="1" customWidth="1"/>
    <col min="2578" max="2578" width="11.7109375" style="446" customWidth="1"/>
    <col min="2579" max="2579" width="6.42578125" style="446" bestFit="1" customWidth="1"/>
    <col min="2580" max="2580" width="11.7109375" style="446" customWidth="1"/>
    <col min="2581" max="2581" width="0" style="446" hidden="1" customWidth="1"/>
    <col min="2582" max="2582" width="3.7109375" style="446" customWidth="1"/>
    <col min="2583" max="2583" width="11.140625" style="446" bestFit="1" customWidth="1"/>
    <col min="2584" max="2586" width="10.5703125" style="446"/>
    <col min="2587" max="2587" width="10.140625" style="446" customWidth="1"/>
    <col min="2588" max="2816" width="10.5703125" style="446"/>
    <col min="2817" max="2824" width="0" style="446" hidden="1" customWidth="1"/>
    <col min="2825" max="2827" width="3.7109375" style="446" customWidth="1"/>
    <col min="2828" max="2828" width="12.7109375" style="446" customWidth="1"/>
    <col min="2829" max="2829" width="47.42578125" style="446" customWidth="1"/>
    <col min="2830" max="2833" width="0" style="446" hidden="1" customWidth="1"/>
    <col min="2834" max="2834" width="11.7109375" style="446" customWidth="1"/>
    <col min="2835" max="2835" width="6.42578125" style="446" bestFit="1" customWidth="1"/>
    <col min="2836" max="2836" width="11.7109375" style="446" customWidth="1"/>
    <col min="2837" max="2837" width="0" style="446" hidden="1" customWidth="1"/>
    <col min="2838" max="2838" width="3.7109375" style="446" customWidth="1"/>
    <col min="2839" max="2839" width="11.140625" style="446" bestFit="1" customWidth="1"/>
    <col min="2840" max="2842" width="10.5703125" style="446"/>
    <col min="2843" max="2843" width="10.140625" style="446" customWidth="1"/>
    <col min="2844" max="3072" width="10.5703125" style="446"/>
    <col min="3073" max="3080" width="0" style="446" hidden="1" customWidth="1"/>
    <col min="3081" max="3083" width="3.7109375" style="446" customWidth="1"/>
    <col min="3084" max="3084" width="12.7109375" style="446" customWidth="1"/>
    <col min="3085" max="3085" width="47.42578125" style="446" customWidth="1"/>
    <col min="3086" max="3089" width="0" style="446" hidden="1" customWidth="1"/>
    <col min="3090" max="3090" width="11.7109375" style="446" customWidth="1"/>
    <col min="3091" max="3091" width="6.42578125" style="446" bestFit="1" customWidth="1"/>
    <col min="3092" max="3092" width="11.7109375" style="446" customWidth="1"/>
    <col min="3093" max="3093" width="0" style="446" hidden="1" customWidth="1"/>
    <col min="3094" max="3094" width="3.7109375" style="446" customWidth="1"/>
    <col min="3095" max="3095" width="11.140625" style="446" bestFit="1" customWidth="1"/>
    <col min="3096" max="3098" width="10.5703125" style="446"/>
    <col min="3099" max="3099" width="10.140625" style="446" customWidth="1"/>
    <col min="3100" max="3328" width="10.5703125" style="446"/>
    <col min="3329" max="3336" width="0" style="446" hidden="1" customWidth="1"/>
    <col min="3337" max="3339" width="3.7109375" style="446" customWidth="1"/>
    <col min="3340" max="3340" width="12.7109375" style="446" customWidth="1"/>
    <col min="3341" max="3341" width="47.42578125" style="446" customWidth="1"/>
    <col min="3342" max="3345" width="0" style="446" hidden="1" customWidth="1"/>
    <col min="3346" max="3346" width="11.7109375" style="446" customWidth="1"/>
    <col min="3347" max="3347" width="6.42578125" style="446" bestFit="1" customWidth="1"/>
    <col min="3348" max="3348" width="11.7109375" style="446" customWidth="1"/>
    <col min="3349" max="3349" width="0" style="446" hidden="1" customWidth="1"/>
    <col min="3350" max="3350" width="3.7109375" style="446" customWidth="1"/>
    <col min="3351" max="3351" width="11.140625" style="446" bestFit="1" customWidth="1"/>
    <col min="3352" max="3354" width="10.5703125" style="446"/>
    <col min="3355" max="3355" width="10.140625" style="446" customWidth="1"/>
    <col min="3356" max="3584" width="10.5703125" style="446"/>
    <col min="3585" max="3592" width="0" style="446" hidden="1" customWidth="1"/>
    <col min="3593" max="3595" width="3.7109375" style="446" customWidth="1"/>
    <col min="3596" max="3596" width="12.7109375" style="446" customWidth="1"/>
    <col min="3597" max="3597" width="47.42578125" style="446" customWidth="1"/>
    <col min="3598" max="3601" width="0" style="446" hidden="1" customWidth="1"/>
    <col min="3602" max="3602" width="11.7109375" style="446" customWidth="1"/>
    <col min="3603" max="3603" width="6.42578125" style="446" bestFit="1" customWidth="1"/>
    <col min="3604" max="3604" width="11.7109375" style="446" customWidth="1"/>
    <col min="3605" max="3605" width="0" style="446" hidden="1" customWidth="1"/>
    <col min="3606" max="3606" width="3.7109375" style="446" customWidth="1"/>
    <col min="3607" max="3607" width="11.140625" style="446" bestFit="1" customWidth="1"/>
    <col min="3608" max="3610" width="10.5703125" style="446"/>
    <col min="3611" max="3611" width="10.140625" style="446" customWidth="1"/>
    <col min="3612" max="3840" width="10.5703125" style="446"/>
    <col min="3841" max="3848" width="0" style="446" hidden="1" customWidth="1"/>
    <col min="3849" max="3851" width="3.7109375" style="446" customWidth="1"/>
    <col min="3852" max="3852" width="12.7109375" style="446" customWidth="1"/>
    <col min="3853" max="3853" width="47.42578125" style="446" customWidth="1"/>
    <col min="3854" max="3857" width="0" style="446" hidden="1" customWidth="1"/>
    <col min="3858" max="3858" width="11.7109375" style="446" customWidth="1"/>
    <col min="3859" max="3859" width="6.42578125" style="446" bestFit="1" customWidth="1"/>
    <col min="3860" max="3860" width="11.7109375" style="446" customWidth="1"/>
    <col min="3861" max="3861" width="0" style="446" hidden="1" customWidth="1"/>
    <col min="3862" max="3862" width="3.7109375" style="446" customWidth="1"/>
    <col min="3863" max="3863" width="11.140625" style="446" bestFit="1" customWidth="1"/>
    <col min="3864" max="3866" width="10.5703125" style="446"/>
    <col min="3867" max="3867" width="10.140625" style="446" customWidth="1"/>
    <col min="3868" max="4096" width="10.5703125" style="446"/>
    <col min="4097" max="4104" width="0" style="446" hidden="1" customWidth="1"/>
    <col min="4105" max="4107" width="3.7109375" style="446" customWidth="1"/>
    <col min="4108" max="4108" width="12.7109375" style="446" customWidth="1"/>
    <col min="4109" max="4109" width="47.42578125" style="446" customWidth="1"/>
    <col min="4110" max="4113" width="0" style="446" hidden="1" customWidth="1"/>
    <col min="4114" max="4114" width="11.7109375" style="446" customWidth="1"/>
    <col min="4115" max="4115" width="6.42578125" style="446" bestFit="1" customWidth="1"/>
    <col min="4116" max="4116" width="11.7109375" style="446" customWidth="1"/>
    <col min="4117" max="4117" width="0" style="446" hidden="1" customWidth="1"/>
    <col min="4118" max="4118" width="3.7109375" style="446" customWidth="1"/>
    <col min="4119" max="4119" width="11.140625" style="446" bestFit="1" customWidth="1"/>
    <col min="4120" max="4122" width="10.5703125" style="446"/>
    <col min="4123" max="4123" width="10.140625" style="446" customWidth="1"/>
    <col min="4124" max="4352" width="10.5703125" style="446"/>
    <col min="4353" max="4360" width="0" style="446" hidden="1" customWidth="1"/>
    <col min="4361" max="4363" width="3.7109375" style="446" customWidth="1"/>
    <col min="4364" max="4364" width="12.7109375" style="446" customWidth="1"/>
    <col min="4365" max="4365" width="47.42578125" style="446" customWidth="1"/>
    <col min="4366" max="4369" width="0" style="446" hidden="1" customWidth="1"/>
    <col min="4370" max="4370" width="11.7109375" style="446" customWidth="1"/>
    <col min="4371" max="4371" width="6.42578125" style="446" bestFit="1" customWidth="1"/>
    <col min="4372" max="4372" width="11.7109375" style="446" customWidth="1"/>
    <col min="4373" max="4373" width="0" style="446" hidden="1" customWidth="1"/>
    <col min="4374" max="4374" width="3.7109375" style="446" customWidth="1"/>
    <col min="4375" max="4375" width="11.140625" style="446" bestFit="1" customWidth="1"/>
    <col min="4376" max="4378" width="10.5703125" style="446"/>
    <col min="4379" max="4379" width="10.140625" style="446" customWidth="1"/>
    <col min="4380" max="4608" width="10.5703125" style="446"/>
    <col min="4609" max="4616" width="0" style="446" hidden="1" customWidth="1"/>
    <col min="4617" max="4619" width="3.7109375" style="446" customWidth="1"/>
    <col min="4620" max="4620" width="12.7109375" style="446" customWidth="1"/>
    <col min="4621" max="4621" width="47.42578125" style="446" customWidth="1"/>
    <col min="4622" max="4625" width="0" style="446" hidden="1" customWidth="1"/>
    <col min="4626" max="4626" width="11.7109375" style="446" customWidth="1"/>
    <col min="4627" max="4627" width="6.42578125" style="446" bestFit="1" customWidth="1"/>
    <col min="4628" max="4628" width="11.7109375" style="446" customWidth="1"/>
    <col min="4629" max="4629" width="0" style="446" hidden="1" customWidth="1"/>
    <col min="4630" max="4630" width="3.7109375" style="446" customWidth="1"/>
    <col min="4631" max="4631" width="11.140625" style="446" bestFit="1" customWidth="1"/>
    <col min="4632" max="4634" width="10.5703125" style="446"/>
    <col min="4635" max="4635" width="10.140625" style="446" customWidth="1"/>
    <col min="4636" max="4864" width="10.5703125" style="446"/>
    <col min="4865" max="4872" width="0" style="446" hidden="1" customWidth="1"/>
    <col min="4873" max="4875" width="3.7109375" style="446" customWidth="1"/>
    <col min="4876" max="4876" width="12.7109375" style="446" customWidth="1"/>
    <col min="4877" max="4877" width="47.42578125" style="446" customWidth="1"/>
    <col min="4878" max="4881" width="0" style="446" hidden="1" customWidth="1"/>
    <col min="4882" max="4882" width="11.7109375" style="446" customWidth="1"/>
    <col min="4883" max="4883" width="6.42578125" style="446" bestFit="1" customWidth="1"/>
    <col min="4884" max="4884" width="11.7109375" style="446" customWidth="1"/>
    <col min="4885" max="4885" width="0" style="446" hidden="1" customWidth="1"/>
    <col min="4886" max="4886" width="3.7109375" style="446" customWidth="1"/>
    <col min="4887" max="4887" width="11.140625" style="446" bestFit="1" customWidth="1"/>
    <col min="4888" max="4890" width="10.5703125" style="446"/>
    <col min="4891" max="4891" width="10.140625" style="446" customWidth="1"/>
    <col min="4892" max="5120" width="10.5703125" style="446"/>
    <col min="5121" max="5128" width="0" style="446" hidden="1" customWidth="1"/>
    <col min="5129" max="5131" width="3.7109375" style="446" customWidth="1"/>
    <col min="5132" max="5132" width="12.7109375" style="446" customWidth="1"/>
    <col min="5133" max="5133" width="47.42578125" style="446" customWidth="1"/>
    <col min="5134" max="5137" width="0" style="446" hidden="1" customWidth="1"/>
    <col min="5138" max="5138" width="11.7109375" style="446" customWidth="1"/>
    <col min="5139" max="5139" width="6.42578125" style="446" bestFit="1" customWidth="1"/>
    <col min="5140" max="5140" width="11.7109375" style="446" customWidth="1"/>
    <col min="5141" max="5141" width="0" style="446" hidden="1" customWidth="1"/>
    <col min="5142" max="5142" width="3.7109375" style="446" customWidth="1"/>
    <col min="5143" max="5143" width="11.140625" style="446" bestFit="1" customWidth="1"/>
    <col min="5144" max="5146" width="10.5703125" style="446"/>
    <col min="5147" max="5147" width="10.140625" style="446" customWidth="1"/>
    <col min="5148" max="5376" width="10.5703125" style="446"/>
    <col min="5377" max="5384" width="0" style="446" hidden="1" customWidth="1"/>
    <col min="5385" max="5387" width="3.7109375" style="446" customWidth="1"/>
    <col min="5388" max="5388" width="12.7109375" style="446" customWidth="1"/>
    <col min="5389" max="5389" width="47.42578125" style="446" customWidth="1"/>
    <col min="5390" max="5393" width="0" style="446" hidden="1" customWidth="1"/>
    <col min="5394" max="5394" width="11.7109375" style="446" customWidth="1"/>
    <col min="5395" max="5395" width="6.42578125" style="446" bestFit="1" customWidth="1"/>
    <col min="5396" max="5396" width="11.7109375" style="446" customWidth="1"/>
    <col min="5397" max="5397" width="0" style="446" hidden="1" customWidth="1"/>
    <col min="5398" max="5398" width="3.7109375" style="446" customWidth="1"/>
    <col min="5399" max="5399" width="11.140625" style="446" bestFit="1" customWidth="1"/>
    <col min="5400" max="5402" width="10.5703125" style="446"/>
    <col min="5403" max="5403" width="10.140625" style="446" customWidth="1"/>
    <col min="5404" max="5632" width="10.5703125" style="446"/>
    <col min="5633" max="5640" width="0" style="446" hidden="1" customWidth="1"/>
    <col min="5641" max="5643" width="3.7109375" style="446" customWidth="1"/>
    <col min="5644" max="5644" width="12.7109375" style="446" customWidth="1"/>
    <col min="5645" max="5645" width="47.42578125" style="446" customWidth="1"/>
    <col min="5646" max="5649" width="0" style="446" hidden="1" customWidth="1"/>
    <col min="5650" max="5650" width="11.7109375" style="446" customWidth="1"/>
    <col min="5651" max="5651" width="6.42578125" style="446" bestFit="1" customWidth="1"/>
    <col min="5652" max="5652" width="11.7109375" style="446" customWidth="1"/>
    <col min="5653" max="5653" width="0" style="446" hidden="1" customWidth="1"/>
    <col min="5654" max="5654" width="3.7109375" style="446" customWidth="1"/>
    <col min="5655" max="5655" width="11.140625" style="446" bestFit="1" customWidth="1"/>
    <col min="5656" max="5658" width="10.5703125" style="446"/>
    <col min="5659" max="5659" width="10.140625" style="446" customWidth="1"/>
    <col min="5660" max="5888" width="10.5703125" style="446"/>
    <col min="5889" max="5896" width="0" style="446" hidden="1" customWidth="1"/>
    <col min="5897" max="5899" width="3.7109375" style="446" customWidth="1"/>
    <col min="5900" max="5900" width="12.7109375" style="446" customWidth="1"/>
    <col min="5901" max="5901" width="47.42578125" style="446" customWidth="1"/>
    <col min="5902" max="5905" width="0" style="446" hidden="1" customWidth="1"/>
    <col min="5906" max="5906" width="11.7109375" style="446" customWidth="1"/>
    <col min="5907" max="5907" width="6.42578125" style="446" bestFit="1" customWidth="1"/>
    <col min="5908" max="5908" width="11.7109375" style="446" customWidth="1"/>
    <col min="5909" max="5909" width="0" style="446" hidden="1" customWidth="1"/>
    <col min="5910" max="5910" width="3.7109375" style="446" customWidth="1"/>
    <col min="5911" max="5911" width="11.140625" style="446" bestFit="1" customWidth="1"/>
    <col min="5912" max="5914" width="10.5703125" style="446"/>
    <col min="5915" max="5915" width="10.140625" style="446" customWidth="1"/>
    <col min="5916" max="6144" width="10.5703125" style="446"/>
    <col min="6145" max="6152" width="0" style="446" hidden="1" customWidth="1"/>
    <col min="6153" max="6155" width="3.7109375" style="446" customWidth="1"/>
    <col min="6156" max="6156" width="12.7109375" style="446" customWidth="1"/>
    <col min="6157" max="6157" width="47.42578125" style="446" customWidth="1"/>
    <col min="6158" max="6161" width="0" style="446" hidden="1" customWidth="1"/>
    <col min="6162" max="6162" width="11.7109375" style="446" customWidth="1"/>
    <col min="6163" max="6163" width="6.42578125" style="446" bestFit="1" customWidth="1"/>
    <col min="6164" max="6164" width="11.7109375" style="446" customWidth="1"/>
    <col min="6165" max="6165" width="0" style="446" hidden="1" customWidth="1"/>
    <col min="6166" max="6166" width="3.7109375" style="446" customWidth="1"/>
    <col min="6167" max="6167" width="11.140625" style="446" bestFit="1" customWidth="1"/>
    <col min="6168" max="6170" width="10.5703125" style="446"/>
    <col min="6171" max="6171" width="10.140625" style="446" customWidth="1"/>
    <col min="6172" max="6400" width="10.5703125" style="446"/>
    <col min="6401" max="6408" width="0" style="446" hidden="1" customWidth="1"/>
    <col min="6409" max="6411" width="3.7109375" style="446" customWidth="1"/>
    <col min="6412" max="6412" width="12.7109375" style="446" customWidth="1"/>
    <col min="6413" max="6413" width="47.42578125" style="446" customWidth="1"/>
    <col min="6414" max="6417" width="0" style="446" hidden="1" customWidth="1"/>
    <col min="6418" max="6418" width="11.7109375" style="446" customWidth="1"/>
    <col min="6419" max="6419" width="6.42578125" style="446" bestFit="1" customWidth="1"/>
    <col min="6420" max="6420" width="11.7109375" style="446" customWidth="1"/>
    <col min="6421" max="6421" width="0" style="446" hidden="1" customWidth="1"/>
    <col min="6422" max="6422" width="3.7109375" style="446" customWidth="1"/>
    <col min="6423" max="6423" width="11.140625" style="446" bestFit="1" customWidth="1"/>
    <col min="6424" max="6426" width="10.5703125" style="446"/>
    <col min="6427" max="6427" width="10.140625" style="446" customWidth="1"/>
    <col min="6428" max="6656" width="10.5703125" style="446"/>
    <col min="6657" max="6664" width="0" style="446" hidden="1" customWidth="1"/>
    <col min="6665" max="6667" width="3.7109375" style="446" customWidth="1"/>
    <col min="6668" max="6668" width="12.7109375" style="446" customWidth="1"/>
    <col min="6669" max="6669" width="47.42578125" style="446" customWidth="1"/>
    <col min="6670" max="6673" width="0" style="446" hidden="1" customWidth="1"/>
    <col min="6674" max="6674" width="11.7109375" style="446" customWidth="1"/>
    <col min="6675" max="6675" width="6.42578125" style="446" bestFit="1" customWidth="1"/>
    <col min="6676" max="6676" width="11.7109375" style="446" customWidth="1"/>
    <col min="6677" max="6677" width="0" style="446" hidden="1" customWidth="1"/>
    <col min="6678" max="6678" width="3.7109375" style="446" customWidth="1"/>
    <col min="6679" max="6679" width="11.140625" style="446" bestFit="1" customWidth="1"/>
    <col min="6680" max="6682" width="10.5703125" style="446"/>
    <col min="6683" max="6683" width="10.140625" style="446" customWidth="1"/>
    <col min="6684" max="6912" width="10.5703125" style="446"/>
    <col min="6913" max="6920" width="0" style="446" hidden="1" customWidth="1"/>
    <col min="6921" max="6923" width="3.7109375" style="446" customWidth="1"/>
    <col min="6924" max="6924" width="12.7109375" style="446" customWidth="1"/>
    <col min="6925" max="6925" width="47.42578125" style="446" customWidth="1"/>
    <col min="6926" max="6929" width="0" style="446" hidden="1" customWidth="1"/>
    <col min="6930" max="6930" width="11.7109375" style="446" customWidth="1"/>
    <col min="6931" max="6931" width="6.42578125" style="446" bestFit="1" customWidth="1"/>
    <col min="6932" max="6932" width="11.7109375" style="446" customWidth="1"/>
    <col min="6933" max="6933" width="0" style="446" hidden="1" customWidth="1"/>
    <col min="6934" max="6934" width="3.7109375" style="446" customWidth="1"/>
    <col min="6935" max="6935" width="11.140625" style="446" bestFit="1" customWidth="1"/>
    <col min="6936" max="6938" width="10.5703125" style="446"/>
    <col min="6939" max="6939" width="10.140625" style="446" customWidth="1"/>
    <col min="6940" max="7168" width="10.5703125" style="446"/>
    <col min="7169" max="7176" width="0" style="446" hidden="1" customWidth="1"/>
    <col min="7177" max="7179" width="3.7109375" style="446" customWidth="1"/>
    <col min="7180" max="7180" width="12.7109375" style="446" customWidth="1"/>
    <col min="7181" max="7181" width="47.42578125" style="446" customWidth="1"/>
    <col min="7182" max="7185" width="0" style="446" hidden="1" customWidth="1"/>
    <col min="7186" max="7186" width="11.7109375" style="446" customWidth="1"/>
    <col min="7187" max="7187" width="6.42578125" style="446" bestFit="1" customWidth="1"/>
    <col min="7188" max="7188" width="11.7109375" style="446" customWidth="1"/>
    <col min="7189" max="7189" width="0" style="446" hidden="1" customWidth="1"/>
    <col min="7190" max="7190" width="3.7109375" style="446" customWidth="1"/>
    <col min="7191" max="7191" width="11.140625" style="446" bestFit="1" customWidth="1"/>
    <col min="7192" max="7194" width="10.5703125" style="446"/>
    <col min="7195" max="7195" width="10.140625" style="446" customWidth="1"/>
    <col min="7196" max="7424" width="10.5703125" style="446"/>
    <col min="7425" max="7432" width="0" style="446" hidden="1" customWidth="1"/>
    <col min="7433" max="7435" width="3.7109375" style="446" customWidth="1"/>
    <col min="7436" max="7436" width="12.7109375" style="446" customWidth="1"/>
    <col min="7437" max="7437" width="47.42578125" style="446" customWidth="1"/>
    <col min="7438" max="7441" width="0" style="446" hidden="1" customWidth="1"/>
    <col min="7442" max="7442" width="11.7109375" style="446" customWidth="1"/>
    <col min="7443" max="7443" width="6.42578125" style="446" bestFit="1" customWidth="1"/>
    <col min="7444" max="7444" width="11.7109375" style="446" customWidth="1"/>
    <col min="7445" max="7445" width="0" style="446" hidden="1" customWidth="1"/>
    <col min="7446" max="7446" width="3.7109375" style="446" customWidth="1"/>
    <col min="7447" max="7447" width="11.140625" style="446" bestFit="1" customWidth="1"/>
    <col min="7448" max="7450" width="10.5703125" style="446"/>
    <col min="7451" max="7451" width="10.140625" style="446" customWidth="1"/>
    <col min="7452" max="7680" width="10.5703125" style="446"/>
    <col min="7681" max="7688" width="0" style="446" hidden="1" customWidth="1"/>
    <col min="7689" max="7691" width="3.7109375" style="446" customWidth="1"/>
    <col min="7692" max="7692" width="12.7109375" style="446" customWidth="1"/>
    <col min="7693" max="7693" width="47.42578125" style="446" customWidth="1"/>
    <col min="7694" max="7697" width="0" style="446" hidden="1" customWidth="1"/>
    <col min="7698" max="7698" width="11.7109375" style="446" customWidth="1"/>
    <col min="7699" max="7699" width="6.42578125" style="446" bestFit="1" customWidth="1"/>
    <col min="7700" max="7700" width="11.7109375" style="446" customWidth="1"/>
    <col min="7701" max="7701" width="0" style="446" hidden="1" customWidth="1"/>
    <col min="7702" max="7702" width="3.7109375" style="446" customWidth="1"/>
    <col min="7703" max="7703" width="11.140625" style="446" bestFit="1" customWidth="1"/>
    <col min="7704" max="7706" width="10.5703125" style="446"/>
    <col min="7707" max="7707" width="10.140625" style="446" customWidth="1"/>
    <col min="7708" max="7936" width="10.5703125" style="446"/>
    <col min="7937" max="7944" width="0" style="446" hidden="1" customWidth="1"/>
    <col min="7945" max="7947" width="3.7109375" style="446" customWidth="1"/>
    <col min="7948" max="7948" width="12.7109375" style="446" customWidth="1"/>
    <col min="7949" max="7949" width="47.42578125" style="446" customWidth="1"/>
    <col min="7950" max="7953" width="0" style="446" hidden="1" customWidth="1"/>
    <col min="7954" max="7954" width="11.7109375" style="446" customWidth="1"/>
    <col min="7955" max="7955" width="6.42578125" style="446" bestFit="1" customWidth="1"/>
    <col min="7956" max="7956" width="11.7109375" style="446" customWidth="1"/>
    <col min="7957" max="7957" width="0" style="446" hidden="1" customWidth="1"/>
    <col min="7958" max="7958" width="3.7109375" style="446" customWidth="1"/>
    <col min="7959" max="7959" width="11.140625" style="446" bestFit="1" customWidth="1"/>
    <col min="7960" max="7962" width="10.5703125" style="446"/>
    <col min="7963" max="7963" width="10.140625" style="446" customWidth="1"/>
    <col min="7964" max="8192" width="10.5703125" style="446"/>
    <col min="8193" max="8200" width="0" style="446" hidden="1" customWidth="1"/>
    <col min="8201" max="8203" width="3.7109375" style="446" customWidth="1"/>
    <col min="8204" max="8204" width="12.7109375" style="446" customWidth="1"/>
    <col min="8205" max="8205" width="47.42578125" style="446" customWidth="1"/>
    <col min="8206" max="8209" width="0" style="446" hidden="1" customWidth="1"/>
    <col min="8210" max="8210" width="11.7109375" style="446" customWidth="1"/>
    <col min="8211" max="8211" width="6.42578125" style="446" bestFit="1" customWidth="1"/>
    <col min="8212" max="8212" width="11.7109375" style="446" customWidth="1"/>
    <col min="8213" max="8213" width="0" style="446" hidden="1" customWidth="1"/>
    <col min="8214" max="8214" width="3.7109375" style="446" customWidth="1"/>
    <col min="8215" max="8215" width="11.140625" style="446" bestFit="1" customWidth="1"/>
    <col min="8216" max="8218" width="10.5703125" style="446"/>
    <col min="8219" max="8219" width="10.140625" style="446" customWidth="1"/>
    <col min="8220" max="8448" width="10.5703125" style="446"/>
    <col min="8449" max="8456" width="0" style="446" hidden="1" customWidth="1"/>
    <col min="8457" max="8459" width="3.7109375" style="446" customWidth="1"/>
    <col min="8460" max="8460" width="12.7109375" style="446" customWidth="1"/>
    <col min="8461" max="8461" width="47.42578125" style="446" customWidth="1"/>
    <col min="8462" max="8465" width="0" style="446" hidden="1" customWidth="1"/>
    <col min="8466" max="8466" width="11.7109375" style="446" customWidth="1"/>
    <col min="8467" max="8467" width="6.42578125" style="446" bestFit="1" customWidth="1"/>
    <col min="8468" max="8468" width="11.7109375" style="446" customWidth="1"/>
    <col min="8469" max="8469" width="0" style="446" hidden="1" customWidth="1"/>
    <col min="8470" max="8470" width="3.7109375" style="446" customWidth="1"/>
    <col min="8471" max="8471" width="11.140625" style="446" bestFit="1" customWidth="1"/>
    <col min="8472" max="8474" width="10.5703125" style="446"/>
    <col min="8475" max="8475" width="10.140625" style="446" customWidth="1"/>
    <col min="8476" max="8704" width="10.5703125" style="446"/>
    <col min="8705" max="8712" width="0" style="446" hidden="1" customWidth="1"/>
    <col min="8713" max="8715" width="3.7109375" style="446" customWidth="1"/>
    <col min="8716" max="8716" width="12.7109375" style="446" customWidth="1"/>
    <col min="8717" max="8717" width="47.42578125" style="446" customWidth="1"/>
    <col min="8718" max="8721" width="0" style="446" hidden="1" customWidth="1"/>
    <col min="8722" max="8722" width="11.7109375" style="446" customWidth="1"/>
    <col min="8723" max="8723" width="6.42578125" style="446" bestFit="1" customWidth="1"/>
    <col min="8724" max="8724" width="11.7109375" style="446" customWidth="1"/>
    <col min="8725" max="8725" width="0" style="446" hidden="1" customWidth="1"/>
    <col min="8726" max="8726" width="3.7109375" style="446" customWidth="1"/>
    <col min="8727" max="8727" width="11.140625" style="446" bestFit="1" customWidth="1"/>
    <col min="8728" max="8730" width="10.5703125" style="446"/>
    <col min="8731" max="8731" width="10.140625" style="446" customWidth="1"/>
    <col min="8732" max="8960" width="10.5703125" style="446"/>
    <col min="8961" max="8968" width="0" style="446" hidden="1" customWidth="1"/>
    <col min="8969" max="8971" width="3.7109375" style="446" customWidth="1"/>
    <col min="8972" max="8972" width="12.7109375" style="446" customWidth="1"/>
    <col min="8973" max="8973" width="47.42578125" style="446" customWidth="1"/>
    <col min="8974" max="8977" width="0" style="446" hidden="1" customWidth="1"/>
    <col min="8978" max="8978" width="11.7109375" style="446" customWidth="1"/>
    <col min="8979" max="8979" width="6.42578125" style="446" bestFit="1" customWidth="1"/>
    <col min="8980" max="8980" width="11.7109375" style="446" customWidth="1"/>
    <col min="8981" max="8981" width="0" style="446" hidden="1" customWidth="1"/>
    <col min="8982" max="8982" width="3.7109375" style="446" customWidth="1"/>
    <col min="8983" max="8983" width="11.140625" style="446" bestFit="1" customWidth="1"/>
    <col min="8984" max="8986" width="10.5703125" style="446"/>
    <col min="8987" max="8987" width="10.140625" style="446" customWidth="1"/>
    <col min="8988" max="9216" width="10.5703125" style="446"/>
    <col min="9217" max="9224" width="0" style="446" hidden="1" customWidth="1"/>
    <col min="9225" max="9227" width="3.7109375" style="446" customWidth="1"/>
    <col min="9228" max="9228" width="12.7109375" style="446" customWidth="1"/>
    <col min="9229" max="9229" width="47.42578125" style="446" customWidth="1"/>
    <col min="9230" max="9233" width="0" style="446" hidden="1" customWidth="1"/>
    <col min="9234" max="9234" width="11.7109375" style="446" customWidth="1"/>
    <col min="9235" max="9235" width="6.42578125" style="446" bestFit="1" customWidth="1"/>
    <col min="9236" max="9236" width="11.7109375" style="446" customWidth="1"/>
    <col min="9237" max="9237" width="0" style="446" hidden="1" customWidth="1"/>
    <col min="9238" max="9238" width="3.7109375" style="446" customWidth="1"/>
    <col min="9239" max="9239" width="11.140625" style="446" bestFit="1" customWidth="1"/>
    <col min="9240" max="9242" width="10.5703125" style="446"/>
    <col min="9243" max="9243" width="10.140625" style="446" customWidth="1"/>
    <col min="9244" max="9472" width="10.5703125" style="446"/>
    <col min="9473" max="9480" width="0" style="446" hidden="1" customWidth="1"/>
    <col min="9481" max="9483" width="3.7109375" style="446" customWidth="1"/>
    <col min="9484" max="9484" width="12.7109375" style="446" customWidth="1"/>
    <col min="9485" max="9485" width="47.42578125" style="446" customWidth="1"/>
    <col min="9486" max="9489" width="0" style="446" hidden="1" customWidth="1"/>
    <col min="9490" max="9490" width="11.7109375" style="446" customWidth="1"/>
    <col min="9491" max="9491" width="6.42578125" style="446" bestFit="1" customWidth="1"/>
    <col min="9492" max="9492" width="11.7109375" style="446" customWidth="1"/>
    <col min="9493" max="9493" width="0" style="446" hidden="1" customWidth="1"/>
    <col min="9494" max="9494" width="3.7109375" style="446" customWidth="1"/>
    <col min="9495" max="9495" width="11.140625" style="446" bestFit="1" customWidth="1"/>
    <col min="9496" max="9498" width="10.5703125" style="446"/>
    <col min="9499" max="9499" width="10.140625" style="446" customWidth="1"/>
    <col min="9500" max="9728" width="10.5703125" style="446"/>
    <col min="9729" max="9736" width="0" style="446" hidden="1" customWidth="1"/>
    <col min="9737" max="9739" width="3.7109375" style="446" customWidth="1"/>
    <col min="9740" max="9740" width="12.7109375" style="446" customWidth="1"/>
    <col min="9741" max="9741" width="47.42578125" style="446" customWidth="1"/>
    <col min="9742" max="9745" width="0" style="446" hidden="1" customWidth="1"/>
    <col min="9746" max="9746" width="11.7109375" style="446" customWidth="1"/>
    <col min="9747" max="9747" width="6.42578125" style="446" bestFit="1" customWidth="1"/>
    <col min="9748" max="9748" width="11.7109375" style="446" customWidth="1"/>
    <col min="9749" max="9749" width="0" style="446" hidden="1" customWidth="1"/>
    <col min="9750" max="9750" width="3.7109375" style="446" customWidth="1"/>
    <col min="9751" max="9751" width="11.140625" style="446" bestFit="1" customWidth="1"/>
    <col min="9752" max="9754" width="10.5703125" style="446"/>
    <col min="9755" max="9755" width="10.140625" style="446" customWidth="1"/>
    <col min="9756" max="9984" width="10.5703125" style="446"/>
    <col min="9985" max="9992" width="0" style="446" hidden="1" customWidth="1"/>
    <col min="9993" max="9995" width="3.7109375" style="446" customWidth="1"/>
    <col min="9996" max="9996" width="12.7109375" style="446" customWidth="1"/>
    <col min="9997" max="9997" width="47.42578125" style="446" customWidth="1"/>
    <col min="9998" max="10001" width="0" style="446" hidden="1" customWidth="1"/>
    <col min="10002" max="10002" width="11.7109375" style="446" customWidth="1"/>
    <col min="10003" max="10003" width="6.42578125" style="446" bestFit="1" customWidth="1"/>
    <col min="10004" max="10004" width="11.7109375" style="446" customWidth="1"/>
    <col min="10005" max="10005" width="0" style="446" hidden="1" customWidth="1"/>
    <col min="10006" max="10006" width="3.7109375" style="446" customWidth="1"/>
    <col min="10007" max="10007" width="11.140625" style="446" bestFit="1" customWidth="1"/>
    <col min="10008" max="10010" width="10.5703125" style="446"/>
    <col min="10011" max="10011" width="10.140625" style="446" customWidth="1"/>
    <col min="10012" max="10240" width="10.5703125" style="446"/>
    <col min="10241" max="10248" width="0" style="446" hidden="1" customWidth="1"/>
    <col min="10249" max="10251" width="3.7109375" style="446" customWidth="1"/>
    <col min="10252" max="10252" width="12.7109375" style="446" customWidth="1"/>
    <col min="10253" max="10253" width="47.42578125" style="446" customWidth="1"/>
    <col min="10254" max="10257" width="0" style="446" hidden="1" customWidth="1"/>
    <col min="10258" max="10258" width="11.7109375" style="446" customWidth="1"/>
    <col min="10259" max="10259" width="6.42578125" style="446" bestFit="1" customWidth="1"/>
    <col min="10260" max="10260" width="11.7109375" style="446" customWidth="1"/>
    <col min="10261" max="10261" width="0" style="446" hidden="1" customWidth="1"/>
    <col min="10262" max="10262" width="3.7109375" style="446" customWidth="1"/>
    <col min="10263" max="10263" width="11.140625" style="446" bestFit="1" customWidth="1"/>
    <col min="10264" max="10266" width="10.5703125" style="446"/>
    <col min="10267" max="10267" width="10.140625" style="446" customWidth="1"/>
    <col min="10268" max="10496" width="10.5703125" style="446"/>
    <col min="10497" max="10504" width="0" style="446" hidden="1" customWidth="1"/>
    <col min="10505" max="10507" width="3.7109375" style="446" customWidth="1"/>
    <col min="10508" max="10508" width="12.7109375" style="446" customWidth="1"/>
    <col min="10509" max="10509" width="47.42578125" style="446" customWidth="1"/>
    <col min="10510" max="10513" width="0" style="446" hidden="1" customWidth="1"/>
    <col min="10514" max="10514" width="11.7109375" style="446" customWidth="1"/>
    <col min="10515" max="10515" width="6.42578125" style="446" bestFit="1" customWidth="1"/>
    <col min="10516" max="10516" width="11.7109375" style="446" customWidth="1"/>
    <col min="10517" max="10517" width="0" style="446" hidden="1" customWidth="1"/>
    <col min="10518" max="10518" width="3.7109375" style="446" customWidth="1"/>
    <col min="10519" max="10519" width="11.140625" style="446" bestFit="1" customWidth="1"/>
    <col min="10520" max="10522" width="10.5703125" style="446"/>
    <col min="10523" max="10523" width="10.140625" style="446" customWidth="1"/>
    <col min="10524" max="10752" width="10.5703125" style="446"/>
    <col min="10753" max="10760" width="0" style="446" hidden="1" customWidth="1"/>
    <col min="10761" max="10763" width="3.7109375" style="446" customWidth="1"/>
    <col min="10764" max="10764" width="12.7109375" style="446" customWidth="1"/>
    <col min="10765" max="10765" width="47.42578125" style="446" customWidth="1"/>
    <col min="10766" max="10769" width="0" style="446" hidden="1" customWidth="1"/>
    <col min="10770" max="10770" width="11.7109375" style="446" customWidth="1"/>
    <col min="10771" max="10771" width="6.42578125" style="446" bestFit="1" customWidth="1"/>
    <col min="10772" max="10772" width="11.7109375" style="446" customWidth="1"/>
    <col min="10773" max="10773" width="0" style="446" hidden="1" customWidth="1"/>
    <col min="10774" max="10774" width="3.7109375" style="446" customWidth="1"/>
    <col min="10775" max="10775" width="11.140625" style="446" bestFit="1" customWidth="1"/>
    <col min="10776" max="10778" width="10.5703125" style="446"/>
    <col min="10779" max="10779" width="10.140625" style="446" customWidth="1"/>
    <col min="10780" max="11008" width="10.5703125" style="446"/>
    <col min="11009" max="11016" width="0" style="446" hidden="1" customWidth="1"/>
    <col min="11017" max="11019" width="3.7109375" style="446" customWidth="1"/>
    <col min="11020" max="11020" width="12.7109375" style="446" customWidth="1"/>
    <col min="11021" max="11021" width="47.42578125" style="446" customWidth="1"/>
    <col min="11022" max="11025" width="0" style="446" hidden="1" customWidth="1"/>
    <col min="11026" max="11026" width="11.7109375" style="446" customWidth="1"/>
    <col min="11027" max="11027" width="6.42578125" style="446" bestFit="1" customWidth="1"/>
    <col min="11028" max="11028" width="11.7109375" style="446" customWidth="1"/>
    <col min="11029" max="11029" width="0" style="446" hidden="1" customWidth="1"/>
    <col min="11030" max="11030" width="3.7109375" style="446" customWidth="1"/>
    <col min="11031" max="11031" width="11.140625" style="446" bestFit="1" customWidth="1"/>
    <col min="11032" max="11034" width="10.5703125" style="446"/>
    <col min="11035" max="11035" width="10.140625" style="446" customWidth="1"/>
    <col min="11036" max="11264" width="10.5703125" style="446"/>
    <col min="11265" max="11272" width="0" style="446" hidden="1" customWidth="1"/>
    <col min="11273" max="11275" width="3.7109375" style="446" customWidth="1"/>
    <col min="11276" max="11276" width="12.7109375" style="446" customWidth="1"/>
    <col min="11277" max="11277" width="47.42578125" style="446" customWidth="1"/>
    <col min="11278" max="11281" width="0" style="446" hidden="1" customWidth="1"/>
    <col min="11282" max="11282" width="11.7109375" style="446" customWidth="1"/>
    <col min="11283" max="11283" width="6.42578125" style="446" bestFit="1" customWidth="1"/>
    <col min="11284" max="11284" width="11.7109375" style="446" customWidth="1"/>
    <col min="11285" max="11285" width="0" style="446" hidden="1" customWidth="1"/>
    <col min="11286" max="11286" width="3.7109375" style="446" customWidth="1"/>
    <col min="11287" max="11287" width="11.140625" style="446" bestFit="1" customWidth="1"/>
    <col min="11288" max="11290" width="10.5703125" style="446"/>
    <col min="11291" max="11291" width="10.140625" style="446" customWidth="1"/>
    <col min="11292" max="11520" width="10.5703125" style="446"/>
    <col min="11521" max="11528" width="0" style="446" hidden="1" customWidth="1"/>
    <col min="11529" max="11531" width="3.7109375" style="446" customWidth="1"/>
    <col min="11532" max="11532" width="12.7109375" style="446" customWidth="1"/>
    <col min="11533" max="11533" width="47.42578125" style="446" customWidth="1"/>
    <col min="11534" max="11537" width="0" style="446" hidden="1" customWidth="1"/>
    <col min="11538" max="11538" width="11.7109375" style="446" customWidth="1"/>
    <col min="11539" max="11539" width="6.42578125" style="446" bestFit="1" customWidth="1"/>
    <col min="11540" max="11540" width="11.7109375" style="446" customWidth="1"/>
    <col min="11541" max="11541" width="0" style="446" hidden="1" customWidth="1"/>
    <col min="11542" max="11542" width="3.7109375" style="446" customWidth="1"/>
    <col min="11543" max="11543" width="11.140625" style="446" bestFit="1" customWidth="1"/>
    <col min="11544" max="11546" width="10.5703125" style="446"/>
    <col min="11547" max="11547" width="10.140625" style="446" customWidth="1"/>
    <col min="11548" max="11776" width="10.5703125" style="446"/>
    <col min="11777" max="11784" width="0" style="446" hidden="1" customWidth="1"/>
    <col min="11785" max="11787" width="3.7109375" style="446" customWidth="1"/>
    <col min="11788" max="11788" width="12.7109375" style="446" customWidth="1"/>
    <col min="11789" max="11789" width="47.42578125" style="446" customWidth="1"/>
    <col min="11790" max="11793" width="0" style="446" hidden="1" customWidth="1"/>
    <col min="11794" max="11794" width="11.7109375" style="446" customWidth="1"/>
    <col min="11795" max="11795" width="6.42578125" style="446" bestFit="1" customWidth="1"/>
    <col min="11796" max="11796" width="11.7109375" style="446" customWidth="1"/>
    <col min="11797" max="11797" width="0" style="446" hidden="1" customWidth="1"/>
    <col min="11798" max="11798" width="3.7109375" style="446" customWidth="1"/>
    <col min="11799" max="11799" width="11.140625" style="446" bestFit="1" customWidth="1"/>
    <col min="11800" max="11802" width="10.5703125" style="446"/>
    <col min="11803" max="11803" width="10.140625" style="446" customWidth="1"/>
    <col min="11804" max="12032" width="10.5703125" style="446"/>
    <col min="12033" max="12040" width="0" style="446" hidden="1" customWidth="1"/>
    <col min="12041" max="12043" width="3.7109375" style="446" customWidth="1"/>
    <col min="12044" max="12044" width="12.7109375" style="446" customWidth="1"/>
    <col min="12045" max="12045" width="47.42578125" style="446" customWidth="1"/>
    <col min="12046" max="12049" width="0" style="446" hidden="1" customWidth="1"/>
    <col min="12050" max="12050" width="11.7109375" style="446" customWidth="1"/>
    <col min="12051" max="12051" width="6.42578125" style="446" bestFit="1" customWidth="1"/>
    <col min="12052" max="12052" width="11.7109375" style="446" customWidth="1"/>
    <col min="12053" max="12053" width="0" style="446" hidden="1" customWidth="1"/>
    <col min="12054" max="12054" width="3.7109375" style="446" customWidth="1"/>
    <col min="12055" max="12055" width="11.140625" style="446" bestFit="1" customWidth="1"/>
    <col min="12056" max="12058" width="10.5703125" style="446"/>
    <col min="12059" max="12059" width="10.140625" style="446" customWidth="1"/>
    <col min="12060" max="12288" width="10.5703125" style="446"/>
    <col min="12289" max="12296" width="0" style="446" hidden="1" customWidth="1"/>
    <col min="12297" max="12299" width="3.7109375" style="446" customWidth="1"/>
    <col min="12300" max="12300" width="12.7109375" style="446" customWidth="1"/>
    <col min="12301" max="12301" width="47.42578125" style="446" customWidth="1"/>
    <col min="12302" max="12305" width="0" style="446" hidden="1" customWidth="1"/>
    <col min="12306" max="12306" width="11.7109375" style="446" customWidth="1"/>
    <col min="12307" max="12307" width="6.42578125" style="446" bestFit="1" customWidth="1"/>
    <col min="12308" max="12308" width="11.7109375" style="446" customWidth="1"/>
    <col min="12309" max="12309" width="0" style="446" hidden="1" customWidth="1"/>
    <col min="12310" max="12310" width="3.7109375" style="446" customWidth="1"/>
    <col min="12311" max="12311" width="11.140625" style="446" bestFit="1" customWidth="1"/>
    <col min="12312" max="12314" width="10.5703125" style="446"/>
    <col min="12315" max="12315" width="10.140625" style="446" customWidth="1"/>
    <col min="12316" max="12544" width="10.5703125" style="446"/>
    <col min="12545" max="12552" width="0" style="446" hidden="1" customWidth="1"/>
    <col min="12553" max="12555" width="3.7109375" style="446" customWidth="1"/>
    <col min="12556" max="12556" width="12.7109375" style="446" customWidth="1"/>
    <col min="12557" max="12557" width="47.42578125" style="446" customWidth="1"/>
    <col min="12558" max="12561" width="0" style="446" hidden="1" customWidth="1"/>
    <col min="12562" max="12562" width="11.7109375" style="446" customWidth="1"/>
    <col min="12563" max="12563" width="6.42578125" style="446" bestFit="1" customWidth="1"/>
    <col min="12564" max="12564" width="11.7109375" style="446" customWidth="1"/>
    <col min="12565" max="12565" width="0" style="446" hidden="1" customWidth="1"/>
    <col min="12566" max="12566" width="3.7109375" style="446" customWidth="1"/>
    <col min="12567" max="12567" width="11.140625" style="446" bestFit="1" customWidth="1"/>
    <col min="12568" max="12570" width="10.5703125" style="446"/>
    <col min="12571" max="12571" width="10.140625" style="446" customWidth="1"/>
    <col min="12572" max="12800" width="10.5703125" style="446"/>
    <col min="12801" max="12808" width="0" style="446" hidden="1" customWidth="1"/>
    <col min="12809" max="12811" width="3.7109375" style="446" customWidth="1"/>
    <col min="12812" max="12812" width="12.7109375" style="446" customWidth="1"/>
    <col min="12813" max="12813" width="47.42578125" style="446" customWidth="1"/>
    <col min="12814" max="12817" width="0" style="446" hidden="1" customWidth="1"/>
    <col min="12818" max="12818" width="11.7109375" style="446" customWidth="1"/>
    <col min="12819" max="12819" width="6.42578125" style="446" bestFit="1" customWidth="1"/>
    <col min="12820" max="12820" width="11.7109375" style="446" customWidth="1"/>
    <col min="12821" max="12821" width="0" style="446" hidden="1" customWidth="1"/>
    <col min="12822" max="12822" width="3.7109375" style="446" customWidth="1"/>
    <col min="12823" max="12823" width="11.140625" style="446" bestFit="1" customWidth="1"/>
    <col min="12824" max="12826" width="10.5703125" style="446"/>
    <col min="12827" max="12827" width="10.140625" style="446" customWidth="1"/>
    <col min="12828" max="13056" width="10.5703125" style="446"/>
    <col min="13057" max="13064" width="0" style="446" hidden="1" customWidth="1"/>
    <col min="13065" max="13067" width="3.7109375" style="446" customWidth="1"/>
    <col min="13068" max="13068" width="12.7109375" style="446" customWidth="1"/>
    <col min="13069" max="13069" width="47.42578125" style="446" customWidth="1"/>
    <col min="13070" max="13073" width="0" style="446" hidden="1" customWidth="1"/>
    <col min="13074" max="13074" width="11.7109375" style="446" customWidth="1"/>
    <col min="13075" max="13075" width="6.42578125" style="446" bestFit="1" customWidth="1"/>
    <col min="13076" max="13076" width="11.7109375" style="446" customWidth="1"/>
    <col min="13077" max="13077" width="0" style="446" hidden="1" customWidth="1"/>
    <col min="13078" max="13078" width="3.7109375" style="446" customWidth="1"/>
    <col min="13079" max="13079" width="11.140625" style="446" bestFit="1" customWidth="1"/>
    <col min="13080" max="13082" width="10.5703125" style="446"/>
    <col min="13083" max="13083" width="10.140625" style="446" customWidth="1"/>
    <col min="13084" max="13312" width="10.5703125" style="446"/>
    <col min="13313" max="13320" width="0" style="446" hidden="1" customWidth="1"/>
    <col min="13321" max="13323" width="3.7109375" style="446" customWidth="1"/>
    <col min="13324" max="13324" width="12.7109375" style="446" customWidth="1"/>
    <col min="13325" max="13325" width="47.42578125" style="446" customWidth="1"/>
    <col min="13326" max="13329" width="0" style="446" hidden="1" customWidth="1"/>
    <col min="13330" max="13330" width="11.7109375" style="446" customWidth="1"/>
    <col min="13331" max="13331" width="6.42578125" style="446" bestFit="1" customWidth="1"/>
    <col min="13332" max="13332" width="11.7109375" style="446" customWidth="1"/>
    <col min="13333" max="13333" width="0" style="446" hidden="1" customWidth="1"/>
    <col min="13334" max="13334" width="3.7109375" style="446" customWidth="1"/>
    <col min="13335" max="13335" width="11.140625" style="446" bestFit="1" customWidth="1"/>
    <col min="13336" max="13338" width="10.5703125" style="446"/>
    <col min="13339" max="13339" width="10.140625" style="446" customWidth="1"/>
    <col min="13340" max="13568" width="10.5703125" style="446"/>
    <col min="13569" max="13576" width="0" style="446" hidden="1" customWidth="1"/>
    <col min="13577" max="13579" width="3.7109375" style="446" customWidth="1"/>
    <col min="13580" max="13580" width="12.7109375" style="446" customWidth="1"/>
    <col min="13581" max="13581" width="47.42578125" style="446" customWidth="1"/>
    <col min="13582" max="13585" width="0" style="446" hidden="1" customWidth="1"/>
    <col min="13586" max="13586" width="11.7109375" style="446" customWidth="1"/>
    <col min="13587" max="13587" width="6.42578125" style="446" bestFit="1" customWidth="1"/>
    <col min="13588" max="13588" width="11.7109375" style="446" customWidth="1"/>
    <col min="13589" max="13589" width="0" style="446" hidden="1" customWidth="1"/>
    <col min="13590" max="13590" width="3.7109375" style="446" customWidth="1"/>
    <col min="13591" max="13591" width="11.140625" style="446" bestFit="1" customWidth="1"/>
    <col min="13592" max="13594" width="10.5703125" style="446"/>
    <col min="13595" max="13595" width="10.140625" style="446" customWidth="1"/>
    <col min="13596" max="13824" width="10.5703125" style="446"/>
    <col min="13825" max="13832" width="0" style="446" hidden="1" customWidth="1"/>
    <col min="13833" max="13835" width="3.7109375" style="446" customWidth="1"/>
    <col min="13836" max="13836" width="12.7109375" style="446" customWidth="1"/>
    <col min="13837" max="13837" width="47.42578125" style="446" customWidth="1"/>
    <col min="13838" max="13841" width="0" style="446" hidden="1" customWidth="1"/>
    <col min="13842" max="13842" width="11.7109375" style="446" customWidth="1"/>
    <col min="13843" max="13843" width="6.42578125" style="446" bestFit="1" customWidth="1"/>
    <col min="13844" max="13844" width="11.7109375" style="446" customWidth="1"/>
    <col min="13845" max="13845" width="0" style="446" hidden="1" customWidth="1"/>
    <col min="13846" max="13846" width="3.7109375" style="446" customWidth="1"/>
    <col min="13847" max="13847" width="11.140625" style="446" bestFit="1" customWidth="1"/>
    <col min="13848" max="13850" width="10.5703125" style="446"/>
    <col min="13851" max="13851" width="10.140625" style="446" customWidth="1"/>
    <col min="13852" max="14080" width="10.5703125" style="446"/>
    <col min="14081" max="14088" width="0" style="446" hidden="1" customWidth="1"/>
    <col min="14089" max="14091" width="3.7109375" style="446" customWidth="1"/>
    <col min="14092" max="14092" width="12.7109375" style="446" customWidth="1"/>
    <col min="14093" max="14093" width="47.42578125" style="446" customWidth="1"/>
    <col min="14094" max="14097" width="0" style="446" hidden="1" customWidth="1"/>
    <col min="14098" max="14098" width="11.7109375" style="446" customWidth="1"/>
    <col min="14099" max="14099" width="6.42578125" style="446" bestFit="1" customWidth="1"/>
    <col min="14100" max="14100" width="11.7109375" style="446" customWidth="1"/>
    <col min="14101" max="14101" width="0" style="446" hidden="1" customWidth="1"/>
    <col min="14102" max="14102" width="3.7109375" style="446" customWidth="1"/>
    <col min="14103" max="14103" width="11.140625" style="446" bestFit="1" customWidth="1"/>
    <col min="14104" max="14106" width="10.5703125" style="446"/>
    <col min="14107" max="14107" width="10.140625" style="446" customWidth="1"/>
    <col min="14108" max="14336" width="10.5703125" style="446"/>
    <col min="14337" max="14344" width="0" style="446" hidden="1" customWidth="1"/>
    <col min="14345" max="14347" width="3.7109375" style="446" customWidth="1"/>
    <col min="14348" max="14348" width="12.7109375" style="446" customWidth="1"/>
    <col min="14349" max="14349" width="47.42578125" style="446" customWidth="1"/>
    <col min="14350" max="14353" width="0" style="446" hidden="1" customWidth="1"/>
    <col min="14354" max="14354" width="11.7109375" style="446" customWidth="1"/>
    <col min="14355" max="14355" width="6.42578125" style="446" bestFit="1" customWidth="1"/>
    <col min="14356" max="14356" width="11.7109375" style="446" customWidth="1"/>
    <col min="14357" max="14357" width="0" style="446" hidden="1" customWidth="1"/>
    <col min="14358" max="14358" width="3.7109375" style="446" customWidth="1"/>
    <col min="14359" max="14359" width="11.140625" style="446" bestFit="1" customWidth="1"/>
    <col min="14360" max="14362" width="10.5703125" style="446"/>
    <col min="14363" max="14363" width="10.140625" style="446" customWidth="1"/>
    <col min="14364" max="14592" width="10.5703125" style="446"/>
    <col min="14593" max="14600" width="0" style="446" hidden="1" customWidth="1"/>
    <col min="14601" max="14603" width="3.7109375" style="446" customWidth="1"/>
    <col min="14604" max="14604" width="12.7109375" style="446" customWidth="1"/>
    <col min="14605" max="14605" width="47.42578125" style="446" customWidth="1"/>
    <col min="14606" max="14609" width="0" style="446" hidden="1" customWidth="1"/>
    <col min="14610" max="14610" width="11.7109375" style="446" customWidth="1"/>
    <col min="14611" max="14611" width="6.42578125" style="446" bestFit="1" customWidth="1"/>
    <col min="14612" max="14612" width="11.7109375" style="446" customWidth="1"/>
    <col min="14613" max="14613" width="0" style="446" hidden="1" customWidth="1"/>
    <col min="14614" max="14614" width="3.7109375" style="446" customWidth="1"/>
    <col min="14615" max="14615" width="11.140625" style="446" bestFit="1" customWidth="1"/>
    <col min="14616" max="14618" width="10.5703125" style="446"/>
    <col min="14619" max="14619" width="10.140625" style="446" customWidth="1"/>
    <col min="14620" max="14848" width="10.5703125" style="446"/>
    <col min="14849" max="14856" width="0" style="446" hidden="1" customWidth="1"/>
    <col min="14857" max="14859" width="3.7109375" style="446" customWidth="1"/>
    <col min="14860" max="14860" width="12.7109375" style="446" customWidth="1"/>
    <col min="14861" max="14861" width="47.42578125" style="446" customWidth="1"/>
    <col min="14862" max="14865" width="0" style="446" hidden="1" customWidth="1"/>
    <col min="14866" max="14866" width="11.7109375" style="446" customWidth="1"/>
    <col min="14867" max="14867" width="6.42578125" style="446" bestFit="1" customWidth="1"/>
    <col min="14868" max="14868" width="11.7109375" style="446" customWidth="1"/>
    <col min="14869" max="14869" width="0" style="446" hidden="1" customWidth="1"/>
    <col min="14870" max="14870" width="3.7109375" style="446" customWidth="1"/>
    <col min="14871" max="14871" width="11.140625" style="446" bestFit="1" customWidth="1"/>
    <col min="14872" max="14874" width="10.5703125" style="446"/>
    <col min="14875" max="14875" width="10.140625" style="446" customWidth="1"/>
    <col min="14876" max="15104" width="10.5703125" style="446"/>
    <col min="15105" max="15112" width="0" style="446" hidden="1" customWidth="1"/>
    <col min="15113" max="15115" width="3.7109375" style="446" customWidth="1"/>
    <col min="15116" max="15116" width="12.7109375" style="446" customWidth="1"/>
    <col min="15117" max="15117" width="47.42578125" style="446" customWidth="1"/>
    <col min="15118" max="15121" width="0" style="446" hidden="1" customWidth="1"/>
    <col min="15122" max="15122" width="11.7109375" style="446" customWidth="1"/>
    <col min="15123" max="15123" width="6.42578125" style="446" bestFit="1" customWidth="1"/>
    <col min="15124" max="15124" width="11.7109375" style="446" customWidth="1"/>
    <col min="15125" max="15125" width="0" style="446" hidden="1" customWidth="1"/>
    <col min="15126" max="15126" width="3.7109375" style="446" customWidth="1"/>
    <col min="15127" max="15127" width="11.140625" style="446" bestFit="1" customWidth="1"/>
    <col min="15128" max="15130" width="10.5703125" style="446"/>
    <col min="15131" max="15131" width="10.140625" style="446" customWidth="1"/>
    <col min="15132" max="15360" width="10.5703125" style="446"/>
    <col min="15361" max="15368" width="0" style="446" hidden="1" customWidth="1"/>
    <col min="15369" max="15371" width="3.7109375" style="446" customWidth="1"/>
    <col min="15372" max="15372" width="12.7109375" style="446" customWidth="1"/>
    <col min="15373" max="15373" width="47.42578125" style="446" customWidth="1"/>
    <col min="15374" max="15377" width="0" style="446" hidden="1" customWidth="1"/>
    <col min="15378" max="15378" width="11.7109375" style="446" customWidth="1"/>
    <col min="15379" max="15379" width="6.42578125" style="446" bestFit="1" customWidth="1"/>
    <col min="15380" max="15380" width="11.7109375" style="446" customWidth="1"/>
    <col min="15381" max="15381" width="0" style="446" hidden="1" customWidth="1"/>
    <col min="15382" max="15382" width="3.7109375" style="446" customWidth="1"/>
    <col min="15383" max="15383" width="11.140625" style="446" bestFit="1" customWidth="1"/>
    <col min="15384" max="15386" width="10.5703125" style="446"/>
    <col min="15387" max="15387" width="10.140625" style="446" customWidth="1"/>
    <col min="15388" max="15616" width="10.5703125" style="446"/>
    <col min="15617" max="15624" width="0" style="446" hidden="1" customWidth="1"/>
    <col min="15625" max="15627" width="3.7109375" style="446" customWidth="1"/>
    <col min="15628" max="15628" width="12.7109375" style="446" customWidth="1"/>
    <col min="15629" max="15629" width="47.42578125" style="446" customWidth="1"/>
    <col min="15630" max="15633" width="0" style="446" hidden="1" customWidth="1"/>
    <col min="15634" max="15634" width="11.7109375" style="446" customWidth="1"/>
    <col min="15635" max="15635" width="6.42578125" style="446" bestFit="1" customWidth="1"/>
    <col min="15636" max="15636" width="11.7109375" style="446" customWidth="1"/>
    <col min="15637" max="15637" width="0" style="446" hidden="1" customWidth="1"/>
    <col min="15638" max="15638" width="3.7109375" style="446" customWidth="1"/>
    <col min="15639" max="15639" width="11.140625" style="446" bestFit="1" customWidth="1"/>
    <col min="15640" max="15642" width="10.5703125" style="446"/>
    <col min="15643" max="15643" width="10.140625" style="446" customWidth="1"/>
    <col min="15644" max="15872" width="10.5703125" style="446"/>
    <col min="15873" max="15880" width="0" style="446" hidden="1" customWidth="1"/>
    <col min="15881" max="15883" width="3.7109375" style="446" customWidth="1"/>
    <col min="15884" max="15884" width="12.7109375" style="446" customWidth="1"/>
    <col min="15885" max="15885" width="47.42578125" style="446" customWidth="1"/>
    <col min="15886" max="15889" width="0" style="446" hidden="1" customWidth="1"/>
    <col min="15890" max="15890" width="11.7109375" style="446" customWidth="1"/>
    <col min="15891" max="15891" width="6.42578125" style="446" bestFit="1" customWidth="1"/>
    <col min="15892" max="15892" width="11.7109375" style="446" customWidth="1"/>
    <col min="15893" max="15893" width="0" style="446" hidden="1" customWidth="1"/>
    <col min="15894" max="15894" width="3.7109375" style="446" customWidth="1"/>
    <col min="15895" max="15895" width="11.140625" style="446" bestFit="1" customWidth="1"/>
    <col min="15896" max="15898" width="10.5703125" style="446"/>
    <col min="15899" max="15899" width="10.140625" style="446" customWidth="1"/>
    <col min="15900" max="16128" width="10.5703125" style="446"/>
    <col min="16129" max="16136" width="0" style="446" hidden="1" customWidth="1"/>
    <col min="16137" max="16139" width="3.7109375" style="446" customWidth="1"/>
    <col min="16140" max="16140" width="12.7109375" style="446" customWidth="1"/>
    <col min="16141" max="16141" width="47.42578125" style="446" customWidth="1"/>
    <col min="16142" max="16145" width="0" style="446" hidden="1" customWidth="1"/>
    <col min="16146" max="16146" width="11.7109375" style="446" customWidth="1"/>
    <col min="16147" max="16147" width="6.42578125" style="446" bestFit="1" customWidth="1"/>
    <col min="16148" max="16148" width="11.7109375" style="446" customWidth="1"/>
    <col min="16149" max="16149" width="0" style="446" hidden="1" customWidth="1"/>
    <col min="16150" max="16150" width="3.7109375" style="446" customWidth="1"/>
    <col min="16151" max="16151" width="11.140625" style="446" bestFit="1" customWidth="1"/>
    <col min="16152" max="16154" width="10.5703125" style="446"/>
    <col min="16155" max="16155" width="10.140625" style="446" customWidth="1"/>
    <col min="16156" max="16384" width="10.5703125" style="446"/>
  </cols>
  <sheetData>
    <row r="1" spans="1:34" hidden="1"/>
    <row r="2" spans="1:34" hidden="1"/>
    <row r="3" spans="1:34" hidden="1"/>
    <row r="4" spans="1:34" ht="3" customHeight="1">
      <c r="J4" s="451"/>
      <c r="K4" s="451"/>
      <c r="L4" s="447"/>
      <c r="M4" s="447"/>
      <c r="N4" s="447"/>
      <c r="O4" s="454"/>
      <c r="P4" s="454"/>
      <c r="Q4" s="454"/>
      <c r="R4" s="454"/>
      <c r="S4" s="454"/>
      <c r="T4" s="454"/>
      <c r="U4" s="447"/>
    </row>
    <row r="5" spans="1:34" ht="22.5" customHeight="1">
      <c r="J5" s="451"/>
      <c r="K5" s="451"/>
      <c r="L5" s="1309" t="s">
        <v>616</v>
      </c>
      <c r="M5" s="1309"/>
      <c r="N5" s="1309"/>
      <c r="O5" s="1309"/>
      <c r="P5" s="1309"/>
      <c r="Q5" s="1309"/>
      <c r="R5" s="1309"/>
      <c r="S5" s="1309"/>
      <c r="T5" s="1309"/>
      <c r="U5" s="467"/>
    </row>
    <row r="6" spans="1:34" ht="3" customHeight="1">
      <c r="J6" s="451"/>
      <c r="K6" s="451"/>
      <c r="L6" s="447"/>
      <c r="M6" s="447"/>
      <c r="N6" s="447"/>
      <c r="O6" s="450"/>
      <c r="P6" s="450"/>
      <c r="Q6" s="450"/>
      <c r="R6" s="450"/>
      <c r="S6" s="450"/>
      <c r="T6" s="450"/>
      <c r="U6" s="447"/>
    </row>
    <row r="7" spans="1:34" s="746" customFormat="1" ht="5.25" hidden="1">
      <c r="A7" s="1121"/>
      <c r="B7" s="1121"/>
      <c r="C7" s="1121"/>
      <c r="D7" s="1121"/>
      <c r="E7" s="1121"/>
      <c r="F7" s="1121"/>
      <c r="G7" s="1121"/>
      <c r="H7" s="1121"/>
      <c r="L7" s="1172"/>
      <c r="M7" s="1046"/>
      <c r="O7" s="1285"/>
      <c r="P7" s="1285"/>
      <c r="Q7" s="1285"/>
      <c r="R7" s="1285"/>
      <c r="S7" s="1285"/>
      <c r="T7" s="1285"/>
      <c r="U7" s="780"/>
      <c r="V7" s="780"/>
      <c r="X7" s="1121"/>
      <c r="Y7" s="1121"/>
      <c r="Z7" s="1121"/>
      <c r="AA7" s="1121"/>
      <c r="AB7" s="1121"/>
    </row>
    <row r="8" spans="1:34" s="461" customFormat="1" ht="18.75">
      <c r="G8" s="460"/>
      <c r="H8" s="460"/>
      <c r="L8" s="469"/>
      <c r="M8" s="586" t="str">
        <f>"Дата подачи заявления об "&amp;IF(datePr_ch="","утверждении","изменении") &amp; " тарифов"</f>
        <v>Дата подачи заявления об утверждении тарифов</v>
      </c>
      <c r="N8" s="1125"/>
      <c r="O8" s="1286" t="str">
        <f>IF(datePr_ch="",IF(datePr="","",datePr),datePr_ch)</f>
        <v>29.04.2021</v>
      </c>
      <c r="P8" s="1286"/>
      <c r="Q8" s="1286"/>
      <c r="R8" s="1286"/>
      <c r="S8" s="1286"/>
      <c r="T8" s="1286"/>
      <c r="U8" s="635"/>
      <c r="X8" s="475"/>
      <c r="Y8" s="475"/>
      <c r="Z8" s="475"/>
      <c r="AA8" s="475"/>
      <c r="AB8" s="475"/>
      <c r="AC8" s="475"/>
      <c r="AD8" s="475"/>
      <c r="AE8" s="475"/>
      <c r="AF8" s="475"/>
      <c r="AG8" s="475"/>
      <c r="AH8" s="475"/>
    </row>
    <row r="9" spans="1:34" s="461" customFormat="1" ht="22.5">
      <c r="G9" s="460"/>
      <c r="H9" s="460"/>
      <c r="L9" s="522"/>
      <c r="M9" s="586" t="str">
        <f>"Номер подачи заявления об "&amp;IF(numberPr_ch="","утверждении","изменении") &amp; " тарифов"</f>
        <v>Номер подачи заявления об утверждении тарифов</v>
      </c>
      <c r="N9" s="1125"/>
      <c r="O9" s="1286" t="str">
        <f>IF(numberPr_ch="",IF(numberPr="","",numberPr),numberPr_ch)</f>
        <v xml:space="preserve">№106ОПСПб </v>
      </c>
      <c r="P9" s="1286"/>
      <c r="Q9" s="1286"/>
      <c r="R9" s="1286"/>
      <c r="S9" s="1286"/>
      <c r="T9" s="1286"/>
      <c r="U9" s="635"/>
      <c r="X9" s="475"/>
      <c r="Y9" s="475"/>
      <c r="Z9" s="475"/>
      <c r="AA9" s="475"/>
      <c r="AB9" s="475"/>
      <c r="AC9" s="475"/>
      <c r="AD9" s="475"/>
      <c r="AE9" s="475"/>
      <c r="AF9" s="475"/>
      <c r="AG9" s="475"/>
      <c r="AH9" s="475"/>
    </row>
    <row r="10" spans="1:34" s="746" customFormat="1" ht="5.25" hidden="1">
      <c r="A10" s="1121"/>
      <c r="B10" s="1121"/>
      <c r="C10" s="1121"/>
      <c r="D10" s="1121"/>
      <c r="E10" s="1121"/>
      <c r="F10" s="1121"/>
      <c r="G10" s="1121"/>
      <c r="H10" s="1121"/>
      <c r="L10" s="1172"/>
      <c r="M10" s="1046"/>
      <c r="O10" s="1285"/>
      <c r="P10" s="1285"/>
      <c r="Q10" s="1285"/>
      <c r="R10" s="1285"/>
      <c r="S10" s="1285"/>
      <c r="T10" s="1285"/>
      <c r="U10" s="780"/>
      <c r="V10" s="780"/>
      <c r="X10" s="1121"/>
      <c r="Y10" s="1121"/>
      <c r="Z10" s="1121"/>
      <c r="AA10" s="1121"/>
      <c r="AB10" s="1121"/>
    </row>
    <row r="11" spans="1:34" s="461" customFormat="1" ht="11.25" hidden="1">
      <c r="G11" s="460"/>
      <c r="H11" s="460"/>
      <c r="L11" s="1310"/>
      <c r="M11" s="1310"/>
      <c r="N11" s="458"/>
      <c r="O11" s="1330"/>
      <c r="P11" s="1330"/>
      <c r="Q11" s="1330"/>
      <c r="R11" s="1330"/>
      <c r="S11" s="1330"/>
      <c r="T11" s="1330"/>
      <c r="U11" s="473" t="s">
        <v>371</v>
      </c>
      <c r="X11" s="475"/>
      <c r="Y11" s="475"/>
      <c r="Z11" s="475"/>
      <c r="AA11" s="475"/>
      <c r="AB11" s="475"/>
      <c r="AC11" s="475"/>
      <c r="AD11" s="475"/>
      <c r="AE11" s="475"/>
      <c r="AF11" s="475"/>
      <c r="AG11" s="475"/>
      <c r="AH11" s="475"/>
    </row>
    <row r="12" spans="1:34">
      <c r="J12" s="451"/>
      <c r="K12" s="451"/>
      <c r="L12" s="447"/>
      <c r="M12" s="447"/>
      <c r="N12" s="447"/>
      <c r="O12" s="1329"/>
      <c r="P12" s="1329"/>
      <c r="Q12" s="1329"/>
      <c r="R12" s="1329"/>
      <c r="S12" s="1329"/>
      <c r="T12" s="1329"/>
      <c r="U12" s="1329"/>
    </row>
    <row r="13" spans="1:34">
      <c r="J13" s="451"/>
      <c r="K13" s="451"/>
      <c r="L13" s="1230" t="s">
        <v>445</v>
      </c>
      <c r="M13" s="1230"/>
      <c r="N13" s="1230"/>
      <c r="O13" s="1230"/>
      <c r="P13" s="1230"/>
      <c r="Q13" s="1230"/>
      <c r="R13" s="1230"/>
      <c r="S13" s="1230"/>
      <c r="T13" s="1230"/>
      <c r="U13" s="1230"/>
      <c r="V13" s="1230"/>
      <c r="W13" s="1230" t="s">
        <v>446</v>
      </c>
    </row>
    <row r="14" spans="1:34" ht="14.25" customHeight="1">
      <c r="J14" s="451"/>
      <c r="K14" s="451"/>
      <c r="L14" s="1293" t="s">
        <v>91</v>
      </c>
      <c r="M14" s="1293" t="s">
        <v>602</v>
      </c>
      <c r="N14" s="491"/>
      <c r="O14" s="1294" t="s">
        <v>604</v>
      </c>
      <c r="P14" s="1295"/>
      <c r="Q14" s="1295"/>
      <c r="R14" s="1295"/>
      <c r="S14" s="1295"/>
      <c r="T14" s="1296"/>
      <c r="U14" s="1304" t="s">
        <v>339</v>
      </c>
      <c r="V14" s="1290" t="s">
        <v>274</v>
      </c>
      <c r="W14" s="1230"/>
    </row>
    <row r="15" spans="1:34" s="493" customFormat="1" ht="14.25" customHeight="1">
      <c r="G15" s="501"/>
      <c r="H15" s="501"/>
      <c r="I15" s="501"/>
      <c r="J15" s="499"/>
      <c r="K15" s="499"/>
      <c r="L15" s="1293"/>
      <c r="M15" s="1293"/>
      <c r="N15" s="491"/>
      <c r="O15" s="1299" t="s">
        <v>578</v>
      </c>
      <c r="P15" s="1297" t="s">
        <v>270</v>
      </c>
      <c r="Q15" s="1298"/>
      <c r="R15" s="1302" t="s">
        <v>615</v>
      </c>
      <c r="S15" s="1302"/>
      <c r="T15" s="1303"/>
      <c r="U15" s="1305"/>
      <c r="V15" s="1291"/>
      <c r="W15" s="1230"/>
      <c r="X15" s="554"/>
      <c r="Y15" s="554"/>
      <c r="Z15" s="554"/>
      <c r="AA15" s="554"/>
      <c r="AB15" s="554"/>
      <c r="AC15" s="554"/>
      <c r="AD15" s="554"/>
      <c r="AE15" s="554"/>
      <c r="AF15" s="554"/>
      <c r="AG15" s="554"/>
      <c r="AH15" s="554"/>
    </row>
    <row r="16" spans="1:34" ht="33.75">
      <c r="J16" s="451"/>
      <c r="K16" s="451"/>
      <c r="L16" s="1293"/>
      <c r="M16" s="1293"/>
      <c r="N16" s="490"/>
      <c r="O16" s="1300"/>
      <c r="P16" s="505" t="s">
        <v>670</v>
      </c>
      <c r="Q16" s="505" t="s">
        <v>671</v>
      </c>
      <c r="R16" s="506" t="s">
        <v>273</v>
      </c>
      <c r="S16" s="1288" t="s">
        <v>272</v>
      </c>
      <c r="T16" s="1289"/>
      <c r="U16" s="1306"/>
      <c r="V16" s="1292"/>
      <c r="W16" s="1230"/>
    </row>
    <row r="17" spans="1:34">
      <c r="J17" s="451"/>
      <c r="K17" s="459">
        <v>1</v>
      </c>
      <c r="L17" s="448" t="s">
        <v>92</v>
      </c>
      <c r="M17" s="448" t="s">
        <v>48</v>
      </c>
      <c r="N17" s="466" t="s">
        <v>48</v>
      </c>
      <c r="O17" s="457">
        <f ca="1">OFFSET(O17,0,-1)+1</f>
        <v>3</v>
      </c>
      <c r="P17" s="457">
        <f ca="1">OFFSET(P17,0,-1)+1</f>
        <v>4</v>
      </c>
      <c r="Q17" s="457">
        <f ca="1">OFFSET(Q17,0,-1)+1</f>
        <v>5</v>
      </c>
      <c r="R17" s="457">
        <f ca="1">OFFSET(R17,0,-1)+1</f>
        <v>6</v>
      </c>
      <c r="S17" s="1311">
        <f ca="1">OFFSET(S17,0,-1)+1</f>
        <v>7</v>
      </c>
      <c r="T17" s="1311"/>
      <c r="U17" s="457">
        <f ca="1">OFFSET(U17,0,-2)+1</f>
        <v>8</v>
      </c>
      <c r="V17" s="465">
        <f ca="1">OFFSET(V17,0,-1)</f>
        <v>8</v>
      </c>
      <c r="W17" s="457">
        <f ca="1">OFFSET(W17,0,-1)+1</f>
        <v>9</v>
      </c>
    </row>
    <row r="18" spans="1:34" ht="22.5">
      <c r="A18" s="1312">
        <v>1</v>
      </c>
      <c r="B18" s="888"/>
      <c r="C18" s="888"/>
      <c r="D18" s="888"/>
      <c r="E18" s="889"/>
      <c r="F18" s="890"/>
      <c r="G18" s="890"/>
      <c r="H18" s="890"/>
      <c r="I18" s="891"/>
      <c r="J18" s="886"/>
      <c r="K18" s="893"/>
      <c r="L18" s="562">
        <f>mergeValue(A18)</f>
        <v>1</v>
      </c>
      <c r="M18" s="610" t="s">
        <v>19</v>
      </c>
      <c r="N18" s="549"/>
      <c r="O18" s="1325"/>
      <c r="P18" s="1325"/>
      <c r="Q18" s="1325"/>
      <c r="R18" s="1325"/>
      <c r="S18" s="1325"/>
      <c r="T18" s="1325"/>
      <c r="U18" s="1325"/>
      <c r="V18" s="1325"/>
      <c r="W18" s="1129" t="s">
        <v>718</v>
      </c>
    </row>
    <row r="19" spans="1:34" ht="22.5">
      <c r="A19" s="1312"/>
      <c r="B19" s="1312">
        <v>1</v>
      </c>
      <c r="C19" s="888"/>
      <c r="D19" s="888"/>
      <c r="E19" s="890"/>
      <c r="F19" s="890"/>
      <c r="G19" s="890"/>
      <c r="H19" s="890"/>
      <c r="I19" s="885"/>
      <c r="J19" s="884"/>
      <c r="K19" s="887"/>
      <c r="L19" s="562" t="str">
        <f>mergeValue(A19) &amp;"."&amp; mergeValue(B19)</f>
        <v>1.1</v>
      </c>
      <c r="M19" s="516" t="s">
        <v>15</v>
      </c>
      <c r="N19" s="549"/>
      <c r="O19" s="1325"/>
      <c r="P19" s="1325"/>
      <c r="Q19" s="1325"/>
      <c r="R19" s="1325"/>
      <c r="S19" s="1325"/>
      <c r="T19" s="1325"/>
      <c r="U19" s="1325"/>
      <c r="V19" s="1325"/>
      <c r="W19" s="1129" t="s">
        <v>459</v>
      </c>
    </row>
    <row r="20" spans="1:34" ht="22.5">
      <c r="A20" s="1312"/>
      <c r="B20" s="1312"/>
      <c r="C20" s="1312">
        <v>1</v>
      </c>
      <c r="D20" s="888"/>
      <c r="E20" s="890"/>
      <c r="F20" s="890"/>
      <c r="G20" s="890"/>
      <c r="H20" s="890"/>
      <c r="I20" s="892"/>
      <c r="J20" s="884"/>
      <c r="K20" s="887"/>
      <c r="L20" s="562" t="str">
        <f>mergeValue(A20) &amp;"."&amp; mergeValue(B20)&amp;"."&amp; mergeValue(C20)</f>
        <v>1.1.1</v>
      </c>
      <c r="M20" s="517" t="s">
        <v>7</v>
      </c>
      <c r="N20" s="549"/>
      <c r="O20" s="1325"/>
      <c r="P20" s="1325"/>
      <c r="Q20" s="1325"/>
      <c r="R20" s="1325"/>
      <c r="S20" s="1325"/>
      <c r="T20" s="1325"/>
      <c r="U20" s="1325"/>
      <c r="V20" s="1325"/>
      <c r="W20" s="1129" t="s">
        <v>600</v>
      </c>
    </row>
    <row r="21" spans="1:34" ht="22.5">
      <c r="A21" s="1312"/>
      <c r="B21" s="1312"/>
      <c r="C21" s="1312"/>
      <c r="D21" s="1312">
        <v>1</v>
      </c>
      <c r="E21" s="890"/>
      <c r="F21" s="890"/>
      <c r="G21" s="890"/>
      <c r="H21" s="890"/>
      <c r="I21" s="892"/>
      <c r="J21" s="884"/>
      <c r="K21" s="887"/>
      <c r="L21" s="562" t="str">
        <f>mergeValue(A21) &amp;"."&amp; mergeValue(B21)&amp;"."&amp; mergeValue(C21)&amp;"."&amp; mergeValue(D21)</f>
        <v>1.1.1.1</v>
      </c>
      <c r="M21" s="518" t="s">
        <v>21</v>
      </c>
      <c r="N21" s="549"/>
      <c r="O21" s="1325"/>
      <c r="P21" s="1325"/>
      <c r="Q21" s="1325"/>
      <c r="R21" s="1325"/>
      <c r="S21" s="1325"/>
      <c r="T21" s="1325"/>
      <c r="U21" s="1325"/>
      <c r="V21" s="1325"/>
      <c r="W21" s="1129" t="s">
        <v>601</v>
      </c>
    </row>
    <row r="22" spans="1:34" ht="11.25" hidden="1" customHeight="1">
      <c r="A22" s="1312"/>
      <c r="B22" s="1312"/>
      <c r="C22" s="1312"/>
      <c r="D22" s="1312"/>
      <c r="E22" s="1312">
        <v>1</v>
      </c>
      <c r="F22" s="890"/>
      <c r="G22" s="890"/>
      <c r="H22" s="888">
        <v>1</v>
      </c>
      <c r="I22" s="1312">
        <v>1</v>
      </c>
      <c r="J22" s="890"/>
      <c r="K22" s="895"/>
      <c r="L22" s="562"/>
      <c r="M22" s="524"/>
      <c r="N22" s="550"/>
      <c r="O22" s="600"/>
      <c r="P22" s="600"/>
      <c r="Q22" s="600"/>
      <c r="R22" s="600"/>
      <c r="S22" s="600"/>
      <c r="T22" s="600"/>
      <c r="U22" s="600"/>
      <c r="V22" s="478"/>
      <c r="W22" s="1090"/>
    </row>
    <row r="23" spans="1:34" ht="33.75">
      <c r="A23" s="1312"/>
      <c r="B23" s="1312"/>
      <c r="C23" s="1312"/>
      <c r="D23" s="1312"/>
      <c r="E23" s="1312"/>
      <c r="F23" s="1312">
        <v>1</v>
      </c>
      <c r="G23" s="888"/>
      <c r="H23" s="888"/>
      <c r="I23" s="1312"/>
      <c r="J23" s="1312">
        <v>1</v>
      </c>
      <c r="K23" s="896"/>
      <c r="L23" s="562" t="str">
        <f>mergeValue(A23) &amp;"."&amp; mergeValue(B23)&amp;"."&amp; mergeValue(C23)&amp;"."&amp; mergeValue(D23)&amp;"."&amp;  mergeValue(F23)</f>
        <v>1.1.1.1.1</v>
      </c>
      <c r="M23" s="525" t="s">
        <v>9</v>
      </c>
      <c r="N23" s="550"/>
      <c r="O23" s="1314"/>
      <c r="P23" s="1314"/>
      <c r="Q23" s="1314"/>
      <c r="R23" s="1314"/>
      <c r="S23" s="1314"/>
      <c r="T23" s="1314"/>
      <c r="U23" s="1314"/>
      <c r="V23" s="1314"/>
      <c r="W23" s="1129" t="s">
        <v>720</v>
      </c>
      <c r="Y23" s="474" t="str">
        <f>strCheckUnique(Z23:Z26)</f>
        <v/>
      </c>
      <c r="AA23" s="474"/>
    </row>
    <row r="24" spans="1:34" ht="99" customHeight="1">
      <c r="A24" s="1312"/>
      <c r="B24" s="1312"/>
      <c r="C24" s="1312"/>
      <c r="D24" s="1312"/>
      <c r="E24" s="1312"/>
      <c r="F24" s="1312"/>
      <c r="G24" s="888">
        <v>1</v>
      </c>
      <c r="H24" s="888"/>
      <c r="I24" s="1312"/>
      <c r="J24" s="1312"/>
      <c r="K24" s="896">
        <v>1</v>
      </c>
      <c r="L24" s="562" t="str">
        <f>mergeValue(A24) &amp;"."&amp; mergeValue(B24)&amp;"."&amp; mergeValue(C24)&amp;"."&amp; mergeValue(D24)&amp;"."&amp; mergeValue(F24)&amp;"."&amp; mergeValue(G24)</f>
        <v>1.1.1.1.1.1</v>
      </c>
      <c r="M24" s="1088"/>
      <c r="N24" s="555"/>
      <c r="O24" s="532"/>
      <c r="P24" s="532"/>
      <c r="Q24" s="1040"/>
      <c r="R24" s="1318"/>
      <c r="S24" s="1308" t="s">
        <v>83</v>
      </c>
      <c r="T24" s="1318"/>
      <c r="U24" s="1308" t="s">
        <v>84</v>
      </c>
      <c r="V24" s="547"/>
      <c r="W24" s="1282" t="s">
        <v>733</v>
      </c>
      <c r="X24" s="470" t="str">
        <f>strCheckDate(O25:V25)</f>
        <v/>
      </c>
      <c r="Y24" s="474"/>
      <c r="Z24" s="474" t="str">
        <f>IF(M24="","",M24 )</f>
        <v/>
      </c>
      <c r="AA24" s="474"/>
      <c r="AB24" s="474"/>
      <c r="AC24" s="474"/>
    </row>
    <row r="25" spans="1:34" ht="11.25" hidden="1">
      <c r="A25" s="1312"/>
      <c r="B25" s="1312"/>
      <c r="C25" s="1312"/>
      <c r="D25" s="1312"/>
      <c r="E25" s="1312"/>
      <c r="F25" s="1312"/>
      <c r="G25" s="888"/>
      <c r="H25" s="888"/>
      <c r="I25" s="1312"/>
      <c r="J25" s="1312"/>
      <c r="K25" s="896"/>
      <c r="L25" s="569"/>
      <c r="M25" s="615"/>
      <c r="N25" s="555"/>
      <c r="O25" s="532"/>
      <c r="P25" s="532"/>
      <c r="Q25" s="553" t="str">
        <f>R24 &amp; "-" &amp; T24</f>
        <v>-</v>
      </c>
      <c r="R25" s="1307"/>
      <c r="S25" s="1308"/>
      <c r="T25" s="1307"/>
      <c r="U25" s="1308"/>
      <c r="V25" s="547"/>
      <c r="W25" s="1283"/>
    </row>
    <row r="26" spans="1:34" s="445" customFormat="1" ht="15" customHeight="1">
      <c r="A26" s="1312"/>
      <c r="B26" s="1312"/>
      <c r="C26" s="1312"/>
      <c r="D26" s="1312"/>
      <c r="E26" s="1312"/>
      <c r="F26" s="1312"/>
      <c r="G26" s="890"/>
      <c r="H26" s="888"/>
      <c r="I26" s="1312"/>
      <c r="J26" s="1312"/>
      <c r="K26" s="895"/>
      <c r="L26" s="508"/>
      <c r="M26" s="526" t="s">
        <v>24</v>
      </c>
      <c r="N26" s="521"/>
      <c r="O26" s="515"/>
      <c r="P26" s="515"/>
      <c r="Q26" s="515"/>
      <c r="R26" s="542"/>
      <c r="S26" s="534"/>
      <c r="T26" s="533"/>
      <c r="U26" s="521"/>
      <c r="V26" s="530"/>
      <c r="W26" s="1284"/>
      <c r="X26" s="471"/>
      <c r="Y26" s="471"/>
      <c r="Z26" s="471"/>
      <c r="AA26" s="471"/>
      <c r="AB26" s="471"/>
      <c r="AC26" s="471"/>
      <c r="AD26" s="471"/>
      <c r="AE26" s="471"/>
      <c r="AF26" s="471"/>
      <c r="AG26" s="471"/>
      <c r="AH26" s="471"/>
    </row>
    <row r="27" spans="1:34" s="445" customFormat="1" ht="15" customHeight="1">
      <c r="A27" s="1312"/>
      <c r="B27" s="1312"/>
      <c r="C27" s="1312"/>
      <c r="D27" s="1312"/>
      <c r="E27" s="1312"/>
      <c r="F27" s="890"/>
      <c r="G27" s="890"/>
      <c r="H27" s="888"/>
      <c r="I27" s="1312"/>
      <c r="J27" s="890"/>
      <c r="K27" s="895"/>
      <c r="L27" s="508"/>
      <c r="M27" s="521" t="s">
        <v>10</v>
      </c>
      <c r="N27" s="520"/>
      <c r="O27" s="515"/>
      <c r="P27" s="515"/>
      <c r="Q27" s="515"/>
      <c r="R27" s="542"/>
      <c r="S27" s="534"/>
      <c r="T27" s="533"/>
      <c r="U27" s="520"/>
      <c r="V27" s="534"/>
      <c r="W27" s="530"/>
      <c r="X27" s="471"/>
      <c r="Y27" s="471"/>
      <c r="Z27" s="471"/>
      <c r="AA27" s="471"/>
      <c r="AB27" s="471"/>
      <c r="AC27" s="471"/>
      <c r="AD27" s="471"/>
      <c r="AE27" s="471"/>
      <c r="AF27" s="471"/>
      <c r="AG27" s="471"/>
      <c r="AH27" s="471"/>
    </row>
    <row r="28" spans="1:34" s="445" customFormat="1" ht="0.2" customHeight="1">
      <c r="A28" s="1312"/>
      <c r="B28" s="1312"/>
      <c r="C28" s="1312"/>
      <c r="D28" s="1312"/>
      <c r="E28" s="894"/>
      <c r="F28" s="890"/>
      <c r="G28" s="890"/>
      <c r="H28" s="890"/>
      <c r="I28" s="886"/>
      <c r="J28" s="883"/>
      <c r="K28" s="893"/>
      <c r="L28" s="508"/>
      <c r="M28" s="521"/>
      <c r="N28" s="519"/>
      <c r="O28" s="515"/>
      <c r="P28" s="515"/>
      <c r="Q28" s="515"/>
      <c r="R28" s="542"/>
      <c r="S28" s="534"/>
      <c r="T28" s="533"/>
      <c r="U28" s="519"/>
      <c r="V28" s="534"/>
      <c r="W28" s="530"/>
      <c r="X28" s="471"/>
      <c r="Y28" s="471"/>
      <c r="Z28" s="471"/>
      <c r="AA28" s="471"/>
      <c r="AB28" s="471"/>
      <c r="AC28" s="471"/>
      <c r="AD28" s="471"/>
      <c r="AE28" s="471"/>
      <c r="AF28" s="471"/>
      <c r="AG28" s="471"/>
      <c r="AH28" s="471"/>
    </row>
    <row r="29" spans="1:34" s="445" customFormat="1" ht="15" customHeight="1">
      <c r="A29" s="1312"/>
      <c r="B29" s="1312"/>
      <c r="C29" s="1312"/>
      <c r="D29" s="894"/>
      <c r="E29" s="894"/>
      <c r="F29" s="890"/>
      <c r="G29" s="890"/>
      <c r="H29" s="890"/>
      <c r="I29" s="886"/>
      <c r="J29" s="883"/>
      <c r="K29" s="893"/>
      <c r="L29" s="508"/>
      <c r="M29" s="520" t="s">
        <v>16</v>
      </c>
      <c r="N29" s="519"/>
      <c r="O29" s="515"/>
      <c r="P29" s="515"/>
      <c r="Q29" s="515"/>
      <c r="R29" s="542"/>
      <c r="S29" s="534"/>
      <c r="T29" s="533"/>
      <c r="U29" s="519"/>
      <c r="V29" s="534"/>
      <c r="W29" s="530"/>
      <c r="X29" s="471"/>
      <c r="Y29" s="471"/>
      <c r="Z29" s="471"/>
      <c r="AA29" s="471"/>
      <c r="AB29" s="471"/>
      <c r="AC29" s="471"/>
      <c r="AD29" s="471"/>
      <c r="AE29" s="471"/>
      <c r="AF29" s="471"/>
      <c r="AG29" s="471"/>
      <c r="AH29" s="471"/>
    </row>
    <row r="30" spans="1:34" s="445" customFormat="1" ht="15" customHeight="1">
      <c r="A30" s="1312"/>
      <c r="B30" s="1312"/>
      <c r="C30" s="894"/>
      <c r="D30" s="894"/>
      <c r="E30" s="894"/>
      <c r="F30" s="894"/>
      <c r="G30" s="899"/>
      <c r="H30" s="886"/>
      <c r="I30" s="897"/>
      <c r="J30" s="883"/>
      <c r="K30" s="898"/>
      <c r="L30" s="508"/>
      <c r="M30" s="519" t="s">
        <v>17</v>
      </c>
      <c r="N30" s="519"/>
      <c r="O30" s="515"/>
      <c r="P30" s="515"/>
      <c r="Q30" s="515"/>
      <c r="R30" s="542"/>
      <c r="S30" s="534"/>
      <c r="T30" s="533"/>
      <c r="U30" s="519"/>
      <c r="V30" s="534"/>
      <c r="W30" s="530"/>
      <c r="X30" s="471"/>
      <c r="Y30" s="471"/>
      <c r="Z30" s="471"/>
      <c r="AA30" s="471"/>
      <c r="AB30" s="471"/>
      <c r="AC30" s="471"/>
      <c r="AD30" s="471"/>
      <c r="AE30" s="471"/>
      <c r="AF30" s="471"/>
      <c r="AG30" s="471"/>
      <c r="AH30" s="471"/>
    </row>
    <row r="31" spans="1:34" s="445" customFormat="1" ht="15" customHeight="1">
      <c r="A31" s="1312"/>
      <c r="B31" s="894"/>
      <c r="C31" s="894"/>
      <c r="D31" s="894"/>
      <c r="E31" s="894"/>
      <c r="F31" s="894"/>
      <c r="G31" s="899"/>
      <c r="H31" s="886"/>
      <c r="I31" s="886"/>
      <c r="J31" s="883"/>
      <c r="K31" s="893"/>
      <c r="L31" s="508"/>
      <c r="M31" s="528" t="s">
        <v>18</v>
      </c>
      <c r="N31" s="519"/>
      <c r="O31" s="515"/>
      <c r="P31" s="515"/>
      <c r="Q31" s="515"/>
      <c r="R31" s="542"/>
      <c r="S31" s="534"/>
      <c r="T31" s="533"/>
      <c r="U31" s="519"/>
      <c r="V31" s="534"/>
      <c r="W31" s="530"/>
      <c r="X31" s="471"/>
      <c r="Y31" s="471"/>
      <c r="Z31" s="471"/>
      <c r="AA31" s="471"/>
      <c r="AB31" s="471"/>
      <c r="AC31" s="471"/>
      <c r="AD31" s="471"/>
      <c r="AE31" s="471"/>
      <c r="AF31" s="471"/>
      <c r="AG31" s="471"/>
      <c r="AH31" s="471"/>
    </row>
    <row r="32" spans="1:34" s="445" customFormat="1" ht="15" customHeight="1">
      <c r="A32" s="882"/>
      <c r="B32" s="882"/>
      <c r="C32" s="882"/>
      <c r="D32" s="882"/>
      <c r="E32" s="882"/>
      <c r="F32" s="882"/>
      <c r="G32" s="882"/>
      <c r="H32" s="882"/>
      <c r="I32" s="882"/>
      <c r="J32" s="882"/>
      <c r="K32" s="882"/>
      <c r="L32" s="462"/>
      <c r="M32" s="535" t="s">
        <v>308</v>
      </c>
      <c r="N32" s="519"/>
      <c r="O32" s="515"/>
      <c r="P32" s="515"/>
      <c r="Q32" s="515"/>
      <c r="R32" s="542"/>
      <c r="S32" s="534"/>
      <c r="T32" s="533"/>
      <c r="U32" s="519"/>
      <c r="V32" s="534"/>
      <c r="W32" s="530"/>
      <c r="X32" s="471"/>
      <c r="Y32" s="471"/>
      <c r="Z32" s="471"/>
      <c r="AA32" s="471"/>
      <c r="AB32" s="471"/>
      <c r="AC32" s="471"/>
      <c r="AD32" s="471"/>
      <c r="AE32" s="471"/>
      <c r="AF32" s="471"/>
      <c r="AG32" s="471"/>
      <c r="AH32" s="471"/>
    </row>
    <row r="33" spans="12:23" ht="3" customHeight="1">
      <c r="L33" s="455"/>
      <c r="M33" s="455"/>
      <c r="N33" s="455"/>
      <c r="O33" s="455"/>
      <c r="P33" s="455"/>
      <c r="Q33" s="455"/>
      <c r="R33" s="455"/>
      <c r="S33" s="455"/>
      <c r="T33" s="455"/>
      <c r="U33" s="455"/>
    </row>
    <row r="34" spans="12:23" ht="123.75" customHeight="1">
      <c r="L34" s="1">
        <v>1</v>
      </c>
      <c r="M34" s="1275" t="s">
        <v>734</v>
      </c>
      <c r="N34" s="1275"/>
      <c r="O34" s="1275"/>
      <c r="P34" s="1275"/>
      <c r="Q34" s="1275"/>
      <c r="R34" s="1275"/>
      <c r="S34" s="1275"/>
      <c r="T34" s="1275"/>
      <c r="U34" s="1275"/>
      <c r="V34" s="1275"/>
      <c r="W34" s="1275"/>
    </row>
  </sheetData>
  <sheetProtection password="FA9C" sheet="1" objects="1" scenarios="1" formatColumns="0" formatRows="0"/>
  <dataConsolidate leftLabels="1"/>
  <mergeCells count="39">
    <mergeCell ref="F23:F26"/>
    <mergeCell ref="J23:J26"/>
    <mergeCell ref="O23:V23"/>
    <mergeCell ref="R24:R25"/>
    <mergeCell ref="S24:S25"/>
    <mergeCell ref="L11:M11"/>
    <mergeCell ref="O11:T11"/>
    <mergeCell ref="O12:U12"/>
    <mergeCell ref="A18:A31"/>
    <mergeCell ref="O18:V18"/>
    <mergeCell ref="B19:B30"/>
    <mergeCell ref="O19:V19"/>
    <mergeCell ref="C20:C29"/>
    <mergeCell ref="S16:T16"/>
    <mergeCell ref="T24:T25"/>
    <mergeCell ref="U24:U25"/>
    <mergeCell ref="O20:V20"/>
    <mergeCell ref="D21:D28"/>
    <mergeCell ref="O21:V21"/>
    <mergeCell ref="E22:E27"/>
    <mergeCell ref="I22:I27"/>
    <mergeCell ref="L5:T5"/>
    <mergeCell ref="O9:T9"/>
    <mergeCell ref="O10:T10"/>
    <mergeCell ref="O7:T7"/>
    <mergeCell ref="O8:T8"/>
    <mergeCell ref="M34:W34"/>
    <mergeCell ref="W24:W26"/>
    <mergeCell ref="L13:V13"/>
    <mergeCell ref="L14:L16"/>
    <mergeCell ref="M14:M16"/>
    <mergeCell ref="O14:T14"/>
    <mergeCell ref="U14:U16"/>
    <mergeCell ref="V14:V16"/>
    <mergeCell ref="O15:O16"/>
    <mergeCell ref="P15:Q15"/>
    <mergeCell ref="R15:T15"/>
    <mergeCell ref="S17:T17"/>
    <mergeCell ref="W13:W16"/>
  </mergeCells>
  <dataValidations count="8">
    <dataValidation allowBlank="1" prompt="Для выбора выполните двойной щелчок левой клавиши мыши по соответствующей ячейке." sqref="WVT983066:WWE983072 JH26:JS32 TD26:TO32 ACZ26:ADK32 AMV26:ANG32 AWR26:AXC32 BGN26:BGY32 BQJ26:BQU32 CAF26:CAQ32 CKB26:CKM32 CTX26:CUI32 DDT26:DEE32 DNP26:DOA32 DXL26:DXW32 EHH26:EHS32 ERD26:ERO32 FAZ26:FBK32 FKV26:FLG32 FUR26:FVC32 GEN26:GEY32 GOJ26:GOU32 GYF26:GYQ32 HIB26:HIM32 HRX26:HSI32 IBT26:ICE32 ILP26:IMA32 IVL26:IVW32 JFH26:JFS32 JPD26:JPO32 JYZ26:JZK32 KIV26:KJG32 KSR26:KTC32 LCN26:LCY32 LMJ26:LMU32 LWF26:LWQ32 MGB26:MGM32 MPX26:MQI32 MZT26:NAE32 NJP26:NKA32 NTL26:NTW32 ODH26:ODS32 OND26:ONO32 OWZ26:OXK32 PGV26:PHG32 PQR26:PRC32 QAN26:QAY32 QKJ26:QKU32 QUF26:QUQ32 REB26:REM32 RNX26:ROI32 RXT26:RYE32 SHP26:SIA32 SRL26:SRW32 TBH26:TBS32 TLD26:TLO32 TUZ26:TVK32 UEV26:UFG32 UOR26:UPC32 UYN26:UYY32 VIJ26:VIU32 VSF26:VSQ32 WCB26:WCM32 WLX26:WMI32 WVT26:WWE32 L65562:W65568 JH65562:JS65568 TD65562:TO65568 ACZ65562:ADK65568 AMV65562:ANG65568 AWR65562:AXC65568 BGN65562:BGY65568 BQJ65562:BQU65568 CAF65562:CAQ65568 CKB65562:CKM65568 CTX65562:CUI65568 DDT65562:DEE65568 DNP65562:DOA65568 DXL65562:DXW65568 EHH65562:EHS65568 ERD65562:ERO65568 FAZ65562:FBK65568 FKV65562:FLG65568 FUR65562:FVC65568 GEN65562:GEY65568 GOJ65562:GOU65568 GYF65562:GYQ65568 HIB65562:HIM65568 HRX65562:HSI65568 IBT65562:ICE65568 ILP65562:IMA65568 IVL65562:IVW65568 JFH65562:JFS65568 JPD65562:JPO65568 JYZ65562:JZK65568 KIV65562:KJG65568 KSR65562:KTC65568 LCN65562:LCY65568 LMJ65562:LMU65568 LWF65562:LWQ65568 MGB65562:MGM65568 MPX65562:MQI65568 MZT65562:NAE65568 NJP65562:NKA65568 NTL65562:NTW65568 ODH65562:ODS65568 OND65562:ONO65568 OWZ65562:OXK65568 PGV65562:PHG65568 PQR65562:PRC65568 QAN65562:QAY65568 QKJ65562:QKU65568 QUF65562:QUQ65568 REB65562:REM65568 RNX65562:ROI65568 RXT65562:RYE65568 SHP65562:SIA65568 SRL65562:SRW65568 TBH65562:TBS65568 TLD65562:TLO65568 TUZ65562:TVK65568 UEV65562:UFG65568 UOR65562:UPC65568 UYN65562:UYY65568 VIJ65562:VIU65568 VSF65562:VSQ65568 WCB65562:WCM65568 WLX65562:WMI65568 WVT65562:WWE65568 L131098:W131104 JH131098:JS131104 TD131098:TO131104 ACZ131098:ADK131104 AMV131098:ANG131104 AWR131098:AXC131104 BGN131098:BGY131104 BQJ131098:BQU131104 CAF131098:CAQ131104 CKB131098:CKM131104 CTX131098:CUI131104 DDT131098:DEE131104 DNP131098:DOA131104 DXL131098:DXW131104 EHH131098:EHS131104 ERD131098:ERO131104 FAZ131098:FBK131104 FKV131098:FLG131104 FUR131098:FVC131104 GEN131098:GEY131104 GOJ131098:GOU131104 GYF131098:GYQ131104 HIB131098:HIM131104 HRX131098:HSI131104 IBT131098:ICE131104 ILP131098:IMA131104 IVL131098:IVW131104 JFH131098:JFS131104 JPD131098:JPO131104 JYZ131098:JZK131104 KIV131098:KJG131104 KSR131098:KTC131104 LCN131098:LCY131104 LMJ131098:LMU131104 LWF131098:LWQ131104 MGB131098:MGM131104 MPX131098:MQI131104 MZT131098:NAE131104 NJP131098:NKA131104 NTL131098:NTW131104 ODH131098:ODS131104 OND131098:ONO131104 OWZ131098:OXK131104 PGV131098:PHG131104 PQR131098:PRC131104 QAN131098:QAY131104 QKJ131098:QKU131104 QUF131098:QUQ131104 REB131098:REM131104 RNX131098:ROI131104 RXT131098:RYE131104 SHP131098:SIA131104 SRL131098:SRW131104 TBH131098:TBS131104 TLD131098:TLO131104 TUZ131098:TVK131104 UEV131098:UFG131104 UOR131098:UPC131104 UYN131098:UYY131104 VIJ131098:VIU131104 VSF131098:VSQ131104 WCB131098:WCM131104 WLX131098:WMI131104 WVT131098:WWE131104 L196634:W196640 JH196634:JS196640 TD196634:TO196640 ACZ196634:ADK196640 AMV196634:ANG196640 AWR196634:AXC196640 BGN196634:BGY196640 BQJ196634:BQU196640 CAF196634:CAQ196640 CKB196634:CKM196640 CTX196634:CUI196640 DDT196634:DEE196640 DNP196634:DOA196640 DXL196634:DXW196640 EHH196634:EHS196640 ERD196634:ERO196640 FAZ196634:FBK196640 FKV196634:FLG196640 FUR196634:FVC196640 GEN196634:GEY196640 GOJ196634:GOU196640 GYF196634:GYQ196640 HIB196634:HIM196640 HRX196634:HSI196640 IBT196634:ICE196640 ILP196634:IMA196640 IVL196634:IVW196640 JFH196634:JFS196640 JPD196634:JPO196640 JYZ196634:JZK196640 KIV196634:KJG196640 KSR196634:KTC196640 LCN196634:LCY196640 LMJ196634:LMU196640 LWF196634:LWQ196640 MGB196634:MGM196640 MPX196634:MQI196640 MZT196634:NAE196640 NJP196634:NKA196640 NTL196634:NTW196640 ODH196634:ODS196640 OND196634:ONO196640 OWZ196634:OXK196640 PGV196634:PHG196640 PQR196634:PRC196640 QAN196634:QAY196640 QKJ196634:QKU196640 QUF196634:QUQ196640 REB196634:REM196640 RNX196634:ROI196640 RXT196634:RYE196640 SHP196634:SIA196640 SRL196634:SRW196640 TBH196634:TBS196640 TLD196634:TLO196640 TUZ196634:TVK196640 UEV196634:UFG196640 UOR196634:UPC196640 UYN196634:UYY196640 VIJ196634:VIU196640 VSF196634:VSQ196640 WCB196634:WCM196640 WLX196634:WMI196640 WVT196634:WWE196640 L262170:W262176 JH262170:JS262176 TD262170:TO262176 ACZ262170:ADK262176 AMV262170:ANG262176 AWR262170:AXC262176 BGN262170:BGY262176 BQJ262170:BQU262176 CAF262170:CAQ262176 CKB262170:CKM262176 CTX262170:CUI262176 DDT262170:DEE262176 DNP262170:DOA262176 DXL262170:DXW262176 EHH262170:EHS262176 ERD262170:ERO262176 FAZ262170:FBK262176 FKV262170:FLG262176 FUR262170:FVC262176 GEN262170:GEY262176 GOJ262170:GOU262176 GYF262170:GYQ262176 HIB262170:HIM262176 HRX262170:HSI262176 IBT262170:ICE262176 ILP262170:IMA262176 IVL262170:IVW262176 JFH262170:JFS262176 JPD262170:JPO262176 JYZ262170:JZK262176 KIV262170:KJG262176 KSR262170:KTC262176 LCN262170:LCY262176 LMJ262170:LMU262176 LWF262170:LWQ262176 MGB262170:MGM262176 MPX262170:MQI262176 MZT262170:NAE262176 NJP262170:NKA262176 NTL262170:NTW262176 ODH262170:ODS262176 OND262170:ONO262176 OWZ262170:OXK262176 PGV262170:PHG262176 PQR262170:PRC262176 QAN262170:QAY262176 QKJ262170:QKU262176 QUF262170:QUQ262176 REB262170:REM262176 RNX262170:ROI262176 RXT262170:RYE262176 SHP262170:SIA262176 SRL262170:SRW262176 TBH262170:TBS262176 TLD262170:TLO262176 TUZ262170:TVK262176 UEV262170:UFG262176 UOR262170:UPC262176 UYN262170:UYY262176 VIJ262170:VIU262176 VSF262170:VSQ262176 WCB262170:WCM262176 WLX262170:WMI262176 WVT262170:WWE262176 L327706:W327712 JH327706:JS327712 TD327706:TO327712 ACZ327706:ADK327712 AMV327706:ANG327712 AWR327706:AXC327712 BGN327706:BGY327712 BQJ327706:BQU327712 CAF327706:CAQ327712 CKB327706:CKM327712 CTX327706:CUI327712 DDT327706:DEE327712 DNP327706:DOA327712 DXL327706:DXW327712 EHH327706:EHS327712 ERD327706:ERO327712 FAZ327706:FBK327712 FKV327706:FLG327712 FUR327706:FVC327712 GEN327706:GEY327712 GOJ327706:GOU327712 GYF327706:GYQ327712 HIB327706:HIM327712 HRX327706:HSI327712 IBT327706:ICE327712 ILP327706:IMA327712 IVL327706:IVW327712 JFH327706:JFS327712 JPD327706:JPO327712 JYZ327706:JZK327712 KIV327706:KJG327712 KSR327706:KTC327712 LCN327706:LCY327712 LMJ327706:LMU327712 LWF327706:LWQ327712 MGB327706:MGM327712 MPX327706:MQI327712 MZT327706:NAE327712 NJP327706:NKA327712 NTL327706:NTW327712 ODH327706:ODS327712 OND327706:ONO327712 OWZ327706:OXK327712 PGV327706:PHG327712 PQR327706:PRC327712 QAN327706:QAY327712 QKJ327706:QKU327712 QUF327706:QUQ327712 REB327706:REM327712 RNX327706:ROI327712 RXT327706:RYE327712 SHP327706:SIA327712 SRL327706:SRW327712 TBH327706:TBS327712 TLD327706:TLO327712 TUZ327706:TVK327712 UEV327706:UFG327712 UOR327706:UPC327712 UYN327706:UYY327712 VIJ327706:VIU327712 VSF327706:VSQ327712 WCB327706:WCM327712 WLX327706:WMI327712 WVT327706:WWE327712 L393242:W393248 JH393242:JS393248 TD393242:TO393248 ACZ393242:ADK393248 AMV393242:ANG393248 AWR393242:AXC393248 BGN393242:BGY393248 BQJ393242:BQU393248 CAF393242:CAQ393248 CKB393242:CKM393248 CTX393242:CUI393248 DDT393242:DEE393248 DNP393242:DOA393248 DXL393242:DXW393248 EHH393242:EHS393248 ERD393242:ERO393248 FAZ393242:FBK393248 FKV393242:FLG393248 FUR393242:FVC393248 GEN393242:GEY393248 GOJ393242:GOU393248 GYF393242:GYQ393248 HIB393242:HIM393248 HRX393242:HSI393248 IBT393242:ICE393248 ILP393242:IMA393248 IVL393242:IVW393248 JFH393242:JFS393248 JPD393242:JPO393248 JYZ393242:JZK393248 KIV393242:KJG393248 KSR393242:KTC393248 LCN393242:LCY393248 LMJ393242:LMU393248 LWF393242:LWQ393248 MGB393242:MGM393248 MPX393242:MQI393248 MZT393242:NAE393248 NJP393242:NKA393248 NTL393242:NTW393248 ODH393242:ODS393248 OND393242:ONO393248 OWZ393242:OXK393248 PGV393242:PHG393248 PQR393242:PRC393248 QAN393242:QAY393248 QKJ393242:QKU393248 QUF393242:QUQ393248 REB393242:REM393248 RNX393242:ROI393248 RXT393242:RYE393248 SHP393242:SIA393248 SRL393242:SRW393248 TBH393242:TBS393248 TLD393242:TLO393248 TUZ393242:TVK393248 UEV393242:UFG393248 UOR393242:UPC393248 UYN393242:UYY393248 VIJ393242:VIU393248 VSF393242:VSQ393248 WCB393242:WCM393248 WLX393242:WMI393248 WVT393242:WWE393248 L458778:W458784 JH458778:JS458784 TD458778:TO458784 ACZ458778:ADK458784 AMV458778:ANG458784 AWR458778:AXC458784 BGN458778:BGY458784 BQJ458778:BQU458784 CAF458778:CAQ458784 CKB458778:CKM458784 CTX458778:CUI458784 DDT458778:DEE458784 DNP458778:DOA458784 DXL458778:DXW458784 EHH458778:EHS458784 ERD458778:ERO458784 FAZ458778:FBK458784 FKV458778:FLG458784 FUR458778:FVC458784 GEN458778:GEY458784 GOJ458778:GOU458784 GYF458778:GYQ458784 HIB458778:HIM458784 HRX458778:HSI458784 IBT458778:ICE458784 ILP458778:IMA458784 IVL458778:IVW458784 JFH458778:JFS458784 JPD458778:JPO458784 JYZ458778:JZK458784 KIV458778:KJG458784 KSR458778:KTC458784 LCN458778:LCY458784 LMJ458778:LMU458784 LWF458778:LWQ458784 MGB458778:MGM458784 MPX458778:MQI458784 MZT458778:NAE458784 NJP458778:NKA458784 NTL458778:NTW458784 ODH458778:ODS458784 OND458778:ONO458784 OWZ458778:OXK458784 PGV458778:PHG458784 PQR458778:PRC458784 QAN458778:QAY458784 QKJ458778:QKU458784 QUF458778:QUQ458784 REB458778:REM458784 RNX458778:ROI458784 RXT458778:RYE458784 SHP458778:SIA458784 SRL458778:SRW458784 TBH458778:TBS458784 TLD458778:TLO458784 TUZ458778:TVK458784 UEV458778:UFG458784 UOR458778:UPC458784 UYN458778:UYY458784 VIJ458778:VIU458784 VSF458778:VSQ458784 WCB458778:WCM458784 WLX458778:WMI458784 WVT458778:WWE458784 L524314:W524320 JH524314:JS524320 TD524314:TO524320 ACZ524314:ADK524320 AMV524314:ANG524320 AWR524314:AXC524320 BGN524314:BGY524320 BQJ524314:BQU524320 CAF524314:CAQ524320 CKB524314:CKM524320 CTX524314:CUI524320 DDT524314:DEE524320 DNP524314:DOA524320 DXL524314:DXW524320 EHH524314:EHS524320 ERD524314:ERO524320 FAZ524314:FBK524320 FKV524314:FLG524320 FUR524314:FVC524320 GEN524314:GEY524320 GOJ524314:GOU524320 GYF524314:GYQ524320 HIB524314:HIM524320 HRX524314:HSI524320 IBT524314:ICE524320 ILP524314:IMA524320 IVL524314:IVW524320 JFH524314:JFS524320 JPD524314:JPO524320 JYZ524314:JZK524320 KIV524314:KJG524320 KSR524314:KTC524320 LCN524314:LCY524320 LMJ524314:LMU524320 LWF524314:LWQ524320 MGB524314:MGM524320 MPX524314:MQI524320 MZT524314:NAE524320 NJP524314:NKA524320 NTL524314:NTW524320 ODH524314:ODS524320 OND524314:ONO524320 OWZ524314:OXK524320 PGV524314:PHG524320 PQR524314:PRC524320 QAN524314:QAY524320 QKJ524314:QKU524320 QUF524314:QUQ524320 REB524314:REM524320 RNX524314:ROI524320 RXT524314:RYE524320 SHP524314:SIA524320 SRL524314:SRW524320 TBH524314:TBS524320 TLD524314:TLO524320 TUZ524314:TVK524320 UEV524314:UFG524320 UOR524314:UPC524320 UYN524314:UYY524320 VIJ524314:VIU524320 VSF524314:VSQ524320 WCB524314:WCM524320 WLX524314:WMI524320 WVT524314:WWE524320 L589850:W589856 JH589850:JS589856 TD589850:TO589856 ACZ589850:ADK589856 AMV589850:ANG589856 AWR589850:AXC589856 BGN589850:BGY589856 BQJ589850:BQU589856 CAF589850:CAQ589856 CKB589850:CKM589856 CTX589850:CUI589856 DDT589850:DEE589856 DNP589850:DOA589856 DXL589850:DXW589856 EHH589850:EHS589856 ERD589850:ERO589856 FAZ589850:FBK589856 FKV589850:FLG589856 FUR589850:FVC589856 GEN589850:GEY589856 GOJ589850:GOU589856 GYF589850:GYQ589856 HIB589850:HIM589856 HRX589850:HSI589856 IBT589850:ICE589856 ILP589850:IMA589856 IVL589850:IVW589856 JFH589850:JFS589856 JPD589850:JPO589856 JYZ589850:JZK589856 KIV589850:KJG589856 KSR589850:KTC589856 LCN589850:LCY589856 LMJ589850:LMU589856 LWF589850:LWQ589856 MGB589850:MGM589856 MPX589850:MQI589856 MZT589850:NAE589856 NJP589850:NKA589856 NTL589850:NTW589856 ODH589850:ODS589856 OND589850:ONO589856 OWZ589850:OXK589856 PGV589850:PHG589856 PQR589850:PRC589856 QAN589850:QAY589856 QKJ589850:QKU589856 QUF589850:QUQ589856 REB589850:REM589856 RNX589850:ROI589856 RXT589850:RYE589856 SHP589850:SIA589856 SRL589850:SRW589856 TBH589850:TBS589856 TLD589850:TLO589856 TUZ589850:TVK589856 UEV589850:UFG589856 UOR589850:UPC589856 UYN589850:UYY589856 VIJ589850:VIU589856 VSF589850:VSQ589856 WCB589850:WCM589856 WLX589850:WMI589856 WVT589850:WWE589856 L655386:W655392 JH655386:JS655392 TD655386:TO655392 ACZ655386:ADK655392 AMV655386:ANG655392 AWR655386:AXC655392 BGN655386:BGY655392 BQJ655386:BQU655392 CAF655386:CAQ655392 CKB655386:CKM655392 CTX655386:CUI655392 DDT655386:DEE655392 DNP655386:DOA655392 DXL655386:DXW655392 EHH655386:EHS655392 ERD655386:ERO655392 FAZ655386:FBK655392 FKV655386:FLG655392 FUR655386:FVC655392 GEN655386:GEY655392 GOJ655386:GOU655392 GYF655386:GYQ655392 HIB655386:HIM655392 HRX655386:HSI655392 IBT655386:ICE655392 ILP655386:IMA655392 IVL655386:IVW655392 JFH655386:JFS655392 JPD655386:JPO655392 JYZ655386:JZK655392 KIV655386:KJG655392 KSR655386:KTC655392 LCN655386:LCY655392 LMJ655386:LMU655392 LWF655386:LWQ655392 MGB655386:MGM655392 MPX655386:MQI655392 MZT655386:NAE655392 NJP655386:NKA655392 NTL655386:NTW655392 ODH655386:ODS655392 OND655386:ONO655392 OWZ655386:OXK655392 PGV655386:PHG655392 PQR655386:PRC655392 QAN655386:QAY655392 QKJ655386:QKU655392 QUF655386:QUQ655392 REB655386:REM655392 RNX655386:ROI655392 RXT655386:RYE655392 SHP655386:SIA655392 SRL655386:SRW655392 TBH655386:TBS655392 TLD655386:TLO655392 TUZ655386:TVK655392 UEV655386:UFG655392 UOR655386:UPC655392 UYN655386:UYY655392 VIJ655386:VIU655392 VSF655386:VSQ655392 WCB655386:WCM655392 WLX655386:WMI655392 WVT655386:WWE655392 L720922:W720928 JH720922:JS720928 TD720922:TO720928 ACZ720922:ADK720928 AMV720922:ANG720928 AWR720922:AXC720928 BGN720922:BGY720928 BQJ720922:BQU720928 CAF720922:CAQ720928 CKB720922:CKM720928 CTX720922:CUI720928 DDT720922:DEE720928 DNP720922:DOA720928 DXL720922:DXW720928 EHH720922:EHS720928 ERD720922:ERO720928 FAZ720922:FBK720928 FKV720922:FLG720928 FUR720922:FVC720928 GEN720922:GEY720928 GOJ720922:GOU720928 GYF720922:GYQ720928 HIB720922:HIM720928 HRX720922:HSI720928 IBT720922:ICE720928 ILP720922:IMA720928 IVL720922:IVW720928 JFH720922:JFS720928 JPD720922:JPO720928 JYZ720922:JZK720928 KIV720922:KJG720928 KSR720922:KTC720928 LCN720922:LCY720928 LMJ720922:LMU720928 LWF720922:LWQ720928 MGB720922:MGM720928 MPX720922:MQI720928 MZT720922:NAE720928 NJP720922:NKA720928 NTL720922:NTW720928 ODH720922:ODS720928 OND720922:ONO720928 OWZ720922:OXK720928 PGV720922:PHG720928 PQR720922:PRC720928 QAN720922:QAY720928 QKJ720922:QKU720928 QUF720922:QUQ720928 REB720922:REM720928 RNX720922:ROI720928 RXT720922:RYE720928 SHP720922:SIA720928 SRL720922:SRW720928 TBH720922:TBS720928 TLD720922:TLO720928 TUZ720922:TVK720928 UEV720922:UFG720928 UOR720922:UPC720928 UYN720922:UYY720928 VIJ720922:VIU720928 VSF720922:VSQ720928 WCB720922:WCM720928 WLX720922:WMI720928 WVT720922:WWE720928 L786458:W786464 JH786458:JS786464 TD786458:TO786464 ACZ786458:ADK786464 AMV786458:ANG786464 AWR786458:AXC786464 BGN786458:BGY786464 BQJ786458:BQU786464 CAF786458:CAQ786464 CKB786458:CKM786464 CTX786458:CUI786464 DDT786458:DEE786464 DNP786458:DOA786464 DXL786458:DXW786464 EHH786458:EHS786464 ERD786458:ERO786464 FAZ786458:FBK786464 FKV786458:FLG786464 FUR786458:FVC786464 GEN786458:GEY786464 GOJ786458:GOU786464 GYF786458:GYQ786464 HIB786458:HIM786464 HRX786458:HSI786464 IBT786458:ICE786464 ILP786458:IMA786464 IVL786458:IVW786464 JFH786458:JFS786464 JPD786458:JPO786464 JYZ786458:JZK786464 KIV786458:KJG786464 KSR786458:KTC786464 LCN786458:LCY786464 LMJ786458:LMU786464 LWF786458:LWQ786464 MGB786458:MGM786464 MPX786458:MQI786464 MZT786458:NAE786464 NJP786458:NKA786464 NTL786458:NTW786464 ODH786458:ODS786464 OND786458:ONO786464 OWZ786458:OXK786464 PGV786458:PHG786464 PQR786458:PRC786464 QAN786458:QAY786464 QKJ786458:QKU786464 QUF786458:QUQ786464 REB786458:REM786464 RNX786458:ROI786464 RXT786458:RYE786464 SHP786458:SIA786464 SRL786458:SRW786464 TBH786458:TBS786464 TLD786458:TLO786464 TUZ786458:TVK786464 UEV786458:UFG786464 UOR786458:UPC786464 UYN786458:UYY786464 VIJ786458:VIU786464 VSF786458:VSQ786464 WCB786458:WCM786464 WLX786458:WMI786464 WVT786458:WWE786464 L851994:W852000 JH851994:JS852000 TD851994:TO852000 ACZ851994:ADK852000 AMV851994:ANG852000 AWR851994:AXC852000 BGN851994:BGY852000 BQJ851994:BQU852000 CAF851994:CAQ852000 CKB851994:CKM852000 CTX851994:CUI852000 DDT851994:DEE852000 DNP851994:DOA852000 DXL851994:DXW852000 EHH851994:EHS852000 ERD851994:ERO852000 FAZ851994:FBK852000 FKV851994:FLG852000 FUR851994:FVC852000 GEN851994:GEY852000 GOJ851994:GOU852000 GYF851994:GYQ852000 HIB851994:HIM852000 HRX851994:HSI852000 IBT851994:ICE852000 ILP851994:IMA852000 IVL851994:IVW852000 JFH851994:JFS852000 JPD851994:JPO852000 JYZ851994:JZK852000 KIV851994:KJG852000 KSR851994:KTC852000 LCN851994:LCY852000 LMJ851994:LMU852000 LWF851994:LWQ852000 MGB851994:MGM852000 MPX851994:MQI852000 MZT851994:NAE852000 NJP851994:NKA852000 NTL851994:NTW852000 ODH851994:ODS852000 OND851994:ONO852000 OWZ851994:OXK852000 PGV851994:PHG852000 PQR851994:PRC852000 QAN851994:QAY852000 QKJ851994:QKU852000 QUF851994:QUQ852000 REB851994:REM852000 RNX851994:ROI852000 RXT851994:RYE852000 SHP851994:SIA852000 SRL851994:SRW852000 TBH851994:TBS852000 TLD851994:TLO852000 TUZ851994:TVK852000 UEV851994:UFG852000 UOR851994:UPC852000 UYN851994:UYY852000 VIJ851994:VIU852000 VSF851994:VSQ852000 WCB851994:WCM852000 WLX851994:WMI852000 WVT851994:WWE852000 L917530:W917536 JH917530:JS917536 TD917530:TO917536 ACZ917530:ADK917536 AMV917530:ANG917536 AWR917530:AXC917536 BGN917530:BGY917536 BQJ917530:BQU917536 CAF917530:CAQ917536 CKB917530:CKM917536 CTX917530:CUI917536 DDT917530:DEE917536 DNP917530:DOA917536 DXL917530:DXW917536 EHH917530:EHS917536 ERD917530:ERO917536 FAZ917530:FBK917536 FKV917530:FLG917536 FUR917530:FVC917536 GEN917530:GEY917536 GOJ917530:GOU917536 GYF917530:GYQ917536 HIB917530:HIM917536 HRX917530:HSI917536 IBT917530:ICE917536 ILP917530:IMA917536 IVL917530:IVW917536 JFH917530:JFS917536 JPD917530:JPO917536 JYZ917530:JZK917536 KIV917530:KJG917536 KSR917530:KTC917536 LCN917530:LCY917536 LMJ917530:LMU917536 LWF917530:LWQ917536 MGB917530:MGM917536 MPX917530:MQI917536 MZT917530:NAE917536 NJP917530:NKA917536 NTL917530:NTW917536 ODH917530:ODS917536 OND917530:ONO917536 OWZ917530:OXK917536 PGV917530:PHG917536 PQR917530:PRC917536 QAN917530:QAY917536 QKJ917530:QKU917536 QUF917530:QUQ917536 REB917530:REM917536 RNX917530:ROI917536 RXT917530:RYE917536 SHP917530:SIA917536 SRL917530:SRW917536 TBH917530:TBS917536 TLD917530:TLO917536 TUZ917530:TVK917536 UEV917530:UFG917536 UOR917530:UPC917536 UYN917530:UYY917536 VIJ917530:VIU917536 VSF917530:VSQ917536 WCB917530:WCM917536 WLX917530:WMI917536 WVT917530:WWE917536 L983066:W983072 JH983066:JS983072 TD983066:TO983072 ACZ983066:ADK983072 AMV983066:ANG983072 AWR983066:AXC983072 BGN983066:BGY983072 BQJ983066:BQU983072 CAF983066:CAQ983072 CKB983066:CKM983072 CTX983066:CUI983072 DDT983066:DEE983072 DNP983066:DOA983072 DXL983066:DXW983072 EHH983066:EHS983072 ERD983066:ERO983072 FAZ983066:FBK983072 FKV983066:FLG983072 FUR983066:FVC983072 GEN983066:GEY983072 GOJ983066:GOU983072 GYF983066:GYQ983072 HIB983066:HIM983072 HRX983066:HSI983072 IBT983066:ICE983072 ILP983066:IMA983072 IVL983066:IVW983072 JFH983066:JFS983072 JPD983066:JPO983072 JYZ983066:JZK983072 KIV983066:KJG983072 KSR983066:KTC983072 LCN983066:LCY983072 LMJ983066:LMU983072 LWF983066:LWQ983072 MGB983066:MGM983072 MPX983066:MQI983072 MZT983066:NAE983072 NJP983066:NKA983072 NTL983066:NTW983072 ODH983066:ODS983072 OND983066:ONO983072 OWZ983066:OXK983072 PGV983066:PHG983072 PQR983066:PRC983072 QAN983066:QAY983072 QKJ983066:QKU983072 QUF983066:QUQ983072 REB983066:REM983072 RNX983066:ROI983072 RXT983066:RYE983072 SHP983066:SIA983072 SRL983066:SRW983072 TBH983066:TBS983072 TLD983066:TLO983072 TUZ983066:TVK983072 UEV983066:UFG983072 UOR983066:UPC983072 UYN983066:UYY983072 VIJ983066:VIU983072 VSF983066:VSQ983072 WCB983066:WCM983072 WLX983066:WMI983072 L26:V32 W27:W32"/>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formula1>kind_of_cons</formula1>
    </dataValidation>
    <dataValidation type="textLength" operator="lessThanOrEqual" allowBlank="1" showInputMessage="1" showErrorMessage="1" errorTitle="Ошибка" error="Допускается ввод не более 900 символов!" sqref="WWE983058:WWE98306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JS18:JS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TO18:TO24">
      <formula1>900</formula1>
    </dataValidation>
    <dataValidation type="list" allowBlank="1" showInputMessage="1" showErrorMessage="1" errorTitle="Ошибка" error="Выберите значение из списка" sqref="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2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JI24">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WVZ983064:WVZ983065 WWB983064:WWB983065 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dataValidation allowBlank="1" showInputMessage="1" showErrorMessage="1" prompt="Для выбора выполните двойной щелчок левой клавиши мыши по соответствующей ячейке." sqref="JQ24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WWC983064 U65560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131096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196632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262168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327704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393240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458776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524312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589848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655384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720920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786456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851992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U917528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U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U24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dataValidation type="list" allowBlank="1" showInputMessage="1" showErrorMessage="1" errorTitle="Ошибка" error="Выберите значение из списка" prompt="Выберите значение из списка" sqref="O23:V23">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7">
    <tabColor indexed="22"/>
  </sheetPr>
  <dimension ref="A1:T19"/>
  <sheetViews>
    <sheetView showGridLines="0" topLeftCell="E1" zoomScaleNormal="100" workbookViewId="0"/>
  </sheetViews>
  <sheetFormatPr defaultColWidth="10.5703125" defaultRowHeight="14.25"/>
  <cols>
    <col min="1" max="1" width="3.7109375" style="560" hidden="1" customWidth="1"/>
    <col min="2" max="4" width="3.7109375" style="554" hidden="1" customWidth="1"/>
    <col min="5" max="5" width="3.7109375" style="500" customWidth="1"/>
    <col min="6" max="6" width="9.7109375" style="493" customWidth="1"/>
    <col min="7" max="7" width="37.7109375" style="493" customWidth="1"/>
    <col min="8" max="8" width="66.85546875" style="493" customWidth="1"/>
    <col min="9" max="9" width="115.7109375" style="493" customWidth="1"/>
    <col min="10" max="11" width="10.5703125" style="554"/>
    <col min="12" max="12" width="11.140625" style="554" customWidth="1"/>
    <col min="13" max="20" width="10.5703125" style="554"/>
    <col min="21" max="16384" width="10.5703125" style="493"/>
  </cols>
  <sheetData>
    <row r="1" spans="1:20" ht="3" customHeight="1">
      <c r="A1" s="560" t="s">
        <v>182</v>
      </c>
    </row>
    <row r="2" spans="1:20" ht="22.5">
      <c r="F2" s="1276" t="s">
        <v>470</v>
      </c>
      <c r="G2" s="1277"/>
      <c r="H2" s="1278"/>
      <c r="I2" s="609"/>
    </row>
    <row r="3" spans="1:20" ht="3" customHeight="1"/>
    <row r="4" spans="1:20" s="539" customFormat="1" ht="11.25">
      <c r="A4" s="559"/>
      <c r="B4" s="559"/>
      <c r="C4" s="559"/>
      <c r="D4" s="559"/>
      <c r="F4" s="1230" t="s">
        <v>445</v>
      </c>
      <c r="G4" s="1230"/>
      <c r="H4" s="1230"/>
      <c r="I4" s="1279" t="s">
        <v>446</v>
      </c>
      <c r="J4" s="559"/>
      <c r="K4" s="559"/>
      <c r="L4" s="559"/>
      <c r="M4" s="559"/>
      <c r="N4" s="559"/>
      <c r="O4" s="559"/>
      <c r="P4" s="559"/>
      <c r="Q4" s="559"/>
      <c r="R4" s="559"/>
      <c r="S4" s="559"/>
      <c r="T4" s="559"/>
    </row>
    <row r="5" spans="1:20" s="539" customFormat="1" ht="11.25" customHeight="1">
      <c r="A5" s="559"/>
      <c r="B5" s="559"/>
      <c r="C5" s="559"/>
      <c r="D5" s="559"/>
      <c r="F5" s="575" t="s">
        <v>91</v>
      </c>
      <c r="G5" s="587" t="s">
        <v>448</v>
      </c>
      <c r="H5" s="574" t="s">
        <v>439</v>
      </c>
      <c r="I5" s="1279"/>
      <c r="J5" s="559"/>
      <c r="K5" s="559"/>
      <c r="L5" s="559"/>
      <c r="M5" s="559"/>
      <c r="N5" s="559"/>
      <c r="O5" s="559"/>
      <c r="P5" s="559"/>
      <c r="Q5" s="559"/>
      <c r="R5" s="559"/>
      <c r="S5" s="559"/>
      <c r="T5" s="559"/>
    </row>
    <row r="6" spans="1:20" s="539" customFormat="1" ht="12" customHeight="1">
      <c r="A6" s="559"/>
      <c r="B6" s="559"/>
      <c r="C6" s="559"/>
      <c r="D6" s="559"/>
      <c r="F6" s="576" t="s">
        <v>92</v>
      </c>
      <c r="G6" s="578">
        <v>2</v>
      </c>
      <c r="H6" s="579">
        <v>3</v>
      </c>
      <c r="I6" s="577">
        <v>4</v>
      </c>
      <c r="J6" s="559">
        <v>4</v>
      </c>
      <c r="K6" s="559"/>
      <c r="L6" s="559"/>
      <c r="M6" s="559"/>
      <c r="N6" s="559"/>
      <c r="O6" s="559"/>
      <c r="P6" s="559"/>
      <c r="Q6" s="559"/>
      <c r="R6" s="559"/>
      <c r="S6" s="559"/>
      <c r="T6" s="559"/>
    </row>
    <row r="7" spans="1:20" s="539" customFormat="1" ht="18.75">
      <c r="A7" s="559"/>
      <c r="B7" s="559"/>
      <c r="C7" s="559"/>
      <c r="D7" s="559"/>
      <c r="F7" s="585">
        <v>1</v>
      </c>
      <c r="G7" s="601" t="s">
        <v>471</v>
      </c>
      <c r="H7" s="573" t="str">
        <f>IF(dateCh="","",dateCh)</f>
        <v>30.04.2021</v>
      </c>
      <c r="I7" s="550" t="s">
        <v>472</v>
      </c>
      <c r="J7" s="584"/>
      <c r="K7" s="559"/>
      <c r="L7" s="559"/>
      <c r="M7" s="559"/>
      <c r="N7" s="559"/>
      <c r="O7" s="559"/>
      <c r="P7" s="559"/>
      <c r="Q7" s="559"/>
      <c r="R7" s="559"/>
      <c r="S7" s="559"/>
      <c r="T7" s="559"/>
    </row>
    <row r="8" spans="1:20" s="539" customFormat="1" ht="45">
      <c r="A8" s="1280">
        <v>1</v>
      </c>
      <c r="B8" s="559"/>
      <c r="C8" s="559"/>
      <c r="D8" s="559"/>
      <c r="F8" s="585" t="str">
        <f>"2." &amp;mergeValue(A8)</f>
        <v>2.1</v>
      </c>
      <c r="G8" s="601" t="s">
        <v>473</v>
      </c>
      <c r="H8" s="573"/>
      <c r="I8" s="550" t="s">
        <v>568</v>
      </c>
      <c r="J8" s="584"/>
      <c r="K8" s="559"/>
      <c r="L8" s="559"/>
      <c r="M8" s="559"/>
      <c r="N8" s="559"/>
      <c r="O8" s="559"/>
      <c r="P8" s="559"/>
      <c r="Q8" s="559"/>
      <c r="R8" s="559"/>
      <c r="S8" s="559"/>
      <c r="T8" s="559"/>
    </row>
    <row r="9" spans="1:20" s="539" customFormat="1" ht="22.5">
      <c r="A9" s="1280"/>
      <c r="B9" s="559"/>
      <c r="C9" s="559"/>
      <c r="D9" s="559"/>
      <c r="F9" s="585" t="str">
        <f>"3." &amp;mergeValue(A9)</f>
        <v>3.1</v>
      </c>
      <c r="G9" s="601" t="s">
        <v>474</v>
      </c>
      <c r="H9" s="573"/>
      <c r="I9" s="550" t="s">
        <v>566</v>
      </c>
      <c r="J9" s="584"/>
      <c r="K9" s="559"/>
      <c r="L9" s="559"/>
      <c r="M9" s="559"/>
      <c r="N9" s="559"/>
      <c r="O9" s="559"/>
      <c r="P9" s="559"/>
      <c r="Q9" s="559"/>
      <c r="R9" s="559"/>
      <c r="S9" s="559"/>
      <c r="T9" s="559"/>
    </row>
    <row r="10" spans="1:20" s="539" customFormat="1" ht="22.5">
      <c r="A10" s="1280"/>
      <c r="B10" s="559"/>
      <c r="C10" s="559"/>
      <c r="D10" s="559"/>
      <c r="F10" s="585" t="str">
        <f>"4."&amp;mergeValue(A10)</f>
        <v>4.1</v>
      </c>
      <c r="G10" s="601" t="s">
        <v>475</v>
      </c>
      <c r="H10" s="574" t="s">
        <v>449</v>
      </c>
      <c r="I10" s="550"/>
      <c r="J10" s="584"/>
      <c r="K10" s="559"/>
      <c r="L10" s="559"/>
      <c r="M10" s="559"/>
      <c r="N10" s="559"/>
      <c r="O10" s="559"/>
      <c r="P10" s="559"/>
      <c r="Q10" s="559"/>
      <c r="R10" s="559"/>
      <c r="S10" s="559"/>
      <c r="T10" s="559"/>
    </row>
    <row r="11" spans="1:20" s="539" customFormat="1" ht="18.75">
      <c r="A11" s="1280"/>
      <c r="B11" s="1280">
        <v>1</v>
      </c>
      <c r="C11" s="592"/>
      <c r="D11" s="592"/>
      <c r="F11" s="585" t="str">
        <f>"4."&amp;mergeValue(A11) &amp;"."&amp;mergeValue(B11)</f>
        <v>4.1.1</v>
      </c>
      <c r="G11" s="580" t="s">
        <v>570</v>
      </c>
      <c r="H11" s="573" t="str">
        <f>IF(region_name="","",region_name)</f>
        <v>г.Санкт-Петербург</v>
      </c>
      <c r="I11" s="550" t="s">
        <v>478</v>
      </c>
      <c r="J11" s="584"/>
      <c r="K11" s="559"/>
      <c r="L11" s="559"/>
      <c r="M11" s="559"/>
      <c r="N11" s="559"/>
      <c r="O11" s="559"/>
      <c r="P11" s="559"/>
      <c r="Q11" s="559"/>
      <c r="R11" s="559"/>
      <c r="S11" s="559"/>
      <c r="T11" s="559"/>
    </row>
    <row r="12" spans="1:20" s="539" customFormat="1" ht="22.5">
      <c r="A12" s="1280"/>
      <c r="B12" s="1280"/>
      <c r="C12" s="1280">
        <v>1</v>
      </c>
      <c r="D12" s="592"/>
      <c r="F12" s="585" t="str">
        <f>"4."&amp;mergeValue(A12) &amp;"."&amp;mergeValue(B12)&amp;"."&amp;mergeValue(C12)</f>
        <v>4.1.1.1</v>
      </c>
      <c r="G12" s="591" t="s">
        <v>476</v>
      </c>
      <c r="H12" s="573"/>
      <c r="I12" s="550" t="s">
        <v>479</v>
      </c>
      <c r="J12" s="584"/>
      <c r="K12" s="559"/>
      <c r="L12" s="559"/>
      <c r="M12" s="559"/>
      <c r="N12" s="559"/>
      <c r="O12" s="559"/>
      <c r="P12" s="559"/>
      <c r="Q12" s="559"/>
      <c r="R12" s="559"/>
      <c r="S12" s="559"/>
      <c r="T12" s="559"/>
    </row>
    <row r="13" spans="1:20" s="539" customFormat="1" ht="39" customHeight="1">
      <c r="A13" s="1280"/>
      <c r="B13" s="1280"/>
      <c r="C13" s="1280"/>
      <c r="D13" s="592">
        <v>1</v>
      </c>
      <c r="F13" s="585" t="str">
        <f>"4."&amp;mergeValue(A13) &amp;"."&amp;mergeValue(B13)&amp;"."&amp;mergeValue(C13)&amp;"."&amp;mergeValue(D13)</f>
        <v>4.1.1.1.1</v>
      </c>
      <c r="G13" s="602" t="s">
        <v>477</v>
      </c>
      <c r="H13" s="573"/>
      <c r="I13" s="1281" t="s">
        <v>569</v>
      </c>
      <c r="J13" s="584"/>
      <c r="K13" s="559"/>
      <c r="L13" s="559"/>
      <c r="M13" s="559"/>
      <c r="N13" s="559"/>
      <c r="O13" s="559"/>
      <c r="P13" s="559"/>
      <c r="Q13" s="559"/>
      <c r="R13" s="559"/>
      <c r="S13" s="559"/>
      <c r="T13" s="559"/>
    </row>
    <row r="14" spans="1:20" s="539" customFormat="1" ht="18.75">
      <c r="A14" s="1280"/>
      <c r="B14" s="1280"/>
      <c r="C14" s="1280"/>
      <c r="D14" s="592"/>
      <c r="F14" s="588"/>
      <c r="G14" s="520" t="s">
        <v>4</v>
      </c>
      <c r="H14" s="593"/>
      <c r="I14" s="1281"/>
      <c r="J14" s="584"/>
      <c r="K14" s="559"/>
      <c r="L14" s="559"/>
      <c r="M14" s="559"/>
      <c r="N14" s="559"/>
      <c r="O14" s="559"/>
      <c r="P14" s="559"/>
      <c r="Q14" s="559"/>
      <c r="R14" s="559"/>
      <c r="S14" s="559"/>
      <c r="T14" s="559"/>
    </row>
    <row r="15" spans="1:20" s="539" customFormat="1" ht="18.75">
      <c r="A15" s="1280"/>
      <c r="B15" s="1280"/>
      <c r="C15" s="592"/>
      <c r="D15" s="592"/>
      <c r="F15" s="603"/>
      <c r="G15" s="546" t="s">
        <v>401</v>
      </c>
      <c r="H15" s="604"/>
      <c r="I15" s="605"/>
      <c r="J15" s="584"/>
      <c r="K15" s="559"/>
      <c r="L15" s="559"/>
      <c r="M15" s="559"/>
      <c r="N15" s="559"/>
      <c r="O15" s="559"/>
      <c r="P15" s="559"/>
      <c r="Q15" s="559"/>
      <c r="R15" s="559"/>
      <c r="S15" s="559"/>
      <c r="T15" s="559"/>
    </row>
    <row r="16" spans="1:20" s="539" customFormat="1" ht="18.75">
      <c r="A16" s="1280"/>
      <c r="B16" s="559"/>
      <c r="C16" s="559"/>
      <c r="D16" s="559"/>
      <c r="F16" s="588"/>
      <c r="G16" s="528" t="s">
        <v>483</v>
      </c>
      <c r="H16" s="589"/>
      <c r="I16" s="590"/>
      <c r="J16" s="584"/>
      <c r="K16" s="559"/>
      <c r="L16" s="559"/>
      <c r="M16" s="559"/>
      <c r="N16" s="559"/>
      <c r="O16" s="559"/>
      <c r="P16" s="559"/>
      <c r="Q16" s="559"/>
      <c r="R16" s="559"/>
      <c r="S16" s="559"/>
      <c r="T16" s="559"/>
    </row>
    <row r="17" spans="1:20" s="539" customFormat="1" ht="18.75">
      <c r="A17" s="559"/>
      <c r="B17" s="559"/>
      <c r="C17" s="559"/>
      <c r="D17" s="559"/>
      <c r="F17" s="588"/>
      <c r="G17" s="535" t="s">
        <v>482</v>
      </c>
      <c r="H17" s="589"/>
      <c r="I17" s="590"/>
      <c r="J17" s="584"/>
      <c r="K17" s="559"/>
      <c r="L17" s="559"/>
      <c r="M17" s="559"/>
      <c r="N17" s="559"/>
      <c r="O17" s="559"/>
      <c r="P17" s="559"/>
      <c r="Q17" s="559"/>
      <c r="R17" s="559"/>
      <c r="S17" s="559"/>
      <c r="T17" s="559"/>
    </row>
    <row r="18" spans="1:20" s="582" customFormat="1" ht="3" customHeight="1">
      <c r="A18" s="583"/>
      <c r="B18" s="583"/>
      <c r="C18" s="583"/>
      <c r="D18" s="583"/>
      <c r="F18" s="594"/>
      <c r="G18" s="595"/>
      <c r="H18" s="596"/>
      <c r="I18" s="597"/>
      <c r="J18" s="583"/>
      <c r="K18" s="583"/>
      <c r="L18" s="583"/>
      <c r="M18" s="583"/>
      <c r="N18" s="583"/>
      <c r="O18" s="583"/>
      <c r="P18" s="583"/>
      <c r="Q18" s="583"/>
      <c r="R18" s="583"/>
      <c r="S18" s="583"/>
      <c r="T18" s="583"/>
    </row>
    <row r="19" spans="1:20" s="582" customFormat="1" ht="15" customHeight="1">
      <c r="A19" s="583"/>
      <c r="B19" s="583"/>
      <c r="C19" s="583"/>
      <c r="D19" s="583"/>
      <c r="F19" s="581"/>
      <c r="G19" s="1275" t="s">
        <v>571</v>
      </c>
      <c r="H19" s="1275"/>
      <c r="I19" s="563"/>
      <c r="J19" s="583"/>
      <c r="K19" s="583"/>
      <c r="L19" s="583"/>
      <c r="M19" s="583"/>
      <c r="N19" s="583"/>
      <c r="O19" s="583"/>
      <c r="P19" s="583"/>
      <c r="Q19" s="583"/>
      <c r="R19" s="583"/>
      <c r="S19" s="583"/>
      <c r="T19" s="583"/>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7">
    <tabColor rgb="FFEAEBEE"/>
    <pageSetUpPr fitToPage="1"/>
  </sheetPr>
  <dimension ref="A1:AI34"/>
  <sheetViews>
    <sheetView showGridLines="0" topLeftCell="I4" zoomScaleNormal="100" workbookViewId="0"/>
  </sheetViews>
  <sheetFormatPr defaultColWidth="10.5703125" defaultRowHeight="14.25"/>
  <cols>
    <col min="1" max="6" width="10.5703125" style="470" hidden="1" customWidth="1"/>
    <col min="7" max="8" width="9.140625" style="476" hidden="1" customWidth="1"/>
    <col min="9" max="9" width="3.7109375" style="453" customWidth="1"/>
    <col min="10" max="11" width="3.7109375" style="452" customWidth="1"/>
    <col min="12" max="12" width="12.7109375" style="446" customWidth="1"/>
    <col min="13" max="13" width="44.7109375" style="446" customWidth="1"/>
    <col min="14" max="14" width="2" style="446" hidden="1" customWidth="1"/>
    <col min="15" max="17" width="23.7109375" style="446" hidden="1" customWidth="1"/>
    <col min="18" max="18" width="11.7109375" style="446" customWidth="1"/>
    <col min="19" max="19" width="3.7109375" style="446" customWidth="1"/>
    <col min="20" max="20" width="11.7109375" style="446" customWidth="1"/>
    <col min="21" max="21" width="8.5703125" style="446" hidden="1" customWidth="1"/>
    <col min="22" max="22" width="4.7109375" style="446" customWidth="1"/>
    <col min="23" max="23" width="115.7109375" style="446" customWidth="1"/>
    <col min="24" max="34" width="10.5703125" style="470"/>
    <col min="35" max="256" width="10.5703125" style="446"/>
    <col min="257" max="264" width="0" style="446" hidden="1" customWidth="1"/>
    <col min="265" max="267" width="3.7109375" style="446" customWidth="1"/>
    <col min="268" max="268" width="12.7109375" style="446" customWidth="1"/>
    <col min="269" max="269" width="47.42578125" style="446" customWidth="1"/>
    <col min="270" max="273" width="0" style="446" hidden="1" customWidth="1"/>
    <col min="274" max="274" width="11.7109375" style="446" customWidth="1"/>
    <col min="275" max="275" width="6.42578125" style="446" bestFit="1" customWidth="1"/>
    <col min="276" max="276" width="11.7109375" style="446" customWidth="1"/>
    <col min="277" max="277" width="0" style="446" hidden="1" customWidth="1"/>
    <col min="278" max="278" width="3.7109375" style="446" customWidth="1"/>
    <col min="279" max="279" width="11.140625" style="446" bestFit="1" customWidth="1"/>
    <col min="280" max="512" width="10.5703125" style="446"/>
    <col min="513" max="520" width="0" style="446" hidden="1" customWidth="1"/>
    <col min="521" max="523" width="3.7109375" style="446" customWidth="1"/>
    <col min="524" max="524" width="12.7109375" style="446" customWidth="1"/>
    <col min="525" max="525" width="47.42578125" style="446" customWidth="1"/>
    <col min="526" max="529" width="0" style="446" hidden="1" customWidth="1"/>
    <col min="530" max="530" width="11.7109375" style="446" customWidth="1"/>
    <col min="531" max="531" width="6.42578125" style="446" bestFit="1" customWidth="1"/>
    <col min="532" max="532" width="11.7109375" style="446" customWidth="1"/>
    <col min="533" max="533" width="0" style="446" hidden="1" customWidth="1"/>
    <col min="534" max="534" width="3.7109375" style="446" customWidth="1"/>
    <col min="535" max="535" width="11.140625" style="446" bestFit="1" customWidth="1"/>
    <col min="536" max="768" width="10.5703125" style="446"/>
    <col min="769" max="776" width="0" style="446" hidden="1" customWidth="1"/>
    <col min="777" max="779" width="3.7109375" style="446" customWidth="1"/>
    <col min="780" max="780" width="12.7109375" style="446" customWidth="1"/>
    <col min="781" max="781" width="47.42578125" style="446" customWidth="1"/>
    <col min="782" max="785" width="0" style="446" hidden="1" customWidth="1"/>
    <col min="786" max="786" width="11.7109375" style="446" customWidth="1"/>
    <col min="787" max="787" width="6.42578125" style="446" bestFit="1" customWidth="1"/>
    <col min="788" max="788" width="11.7109375" style="446" customWidth="1"/>
    <col min="789" max="789" width="0" style="446" hidden="1" customWidth="1"/>
    <col min="790" max="790" width="3.7109375" style="446" customWidth="1"/>
    <col min="791" max="791" width="11.140625" style="446" bestFit="1" customWidth="1"/>
    <col min="792" max="1024" width="10.5703125" style="446"/>
    <col min="1025" max="1032" width="0" style="446" hidden="1" customWidth="1"/>
    <col min="1033" max="1035" width="3.7109375" style="446" customWidth="1"/>
    <col min="1036" max="1036" width="12.7109375" style="446" customWidth="1"/>
    <col min="1037" max="1037" width="47.42578125" style="446" customWidth="1"/>
    <col min="1038" max="1041" width="0" style="446" hidden="1" customWidth="1"/>
    <col min="1042" max="1042" width="11.7109375" style="446" customWidth="1"/>
    <col min="1043" max="1043" width="6.42578125" style="446" bestFit="1" customWidth="1"/>
    <col min="1044" max="1044" width="11.7109375" style="446" customWidth="1"/>
    <col min="1045" max="1045" width="0" style="446" hidden="1" customWidth="1"/>
    <col min="1046" max="1046" width="3.7109375" style="446" customWidth="1"/>
    <col min="1047" max="1047" width="11.140625" style="446" bestFit="1" customWidth="1"/>
    <col min="1048" max="1280" width="10.5703125" style="446"/>
    <col min="1281" max="1288" width="0" style="446" hidden="1" customWidth="1"/>
    <col min="1289" max="1291" width="3.7109375" style="446" customWidth="1"/>
    <col min="1292" max="1292" width="12.7109375" style="446" customWidth="1"/>
    <col min="1293" max="1293" width="47.42578125" style="446" customWidth="1"/>
    <col min="1294" max="1297" width="0" style="446" hidden="1" customWidth="1"/>
    <col min="1298" max="1298" width="11.7109375" style="446" customWidth="1"/>
    <col min="1299" max="1299" width="6.42578125" style="446" bestFit="1" customWidth="1"/>
    <col min="1300" max="1300" width="11.7109375" style="446" customWidth="1"/>
    <col min="1301" max="1301" width="0" style="446" hidden="1" customWidth="1"/>
    <col min="1302" max="1302" width="3.7109375" style="446" customWidth="1"/>
    <col min="1303" max="1303" width="11.140625" style="446" bestFit="1" customWidth="1"/>
    <col min="1304" max="1536" width="10.5703125" style="446"/>
    <col min="1537" max="1544" width="0" style="446" hidden="1" customWidth="1"/>
    <col min="1545" max="1547" width="3.7109375" style="446" customWidth="1"/>
    <col min="1548" max="1548" width="12.7109375" style="446" customWidth="1"/>
    <col min="1549" max="1549" width="47.42578125" style="446" customWidth="1"/>
    <col min="1550" max="1553" width="0" style="446" hidden="1" customWidth="1"/>
    <col min="1554" max="1554" width="11.7109375" style="446" customWidth="1"/>
    <col min="1555" max="1555" width="6.42578125" style="446" bestFit="1" customWidth="1"/>
    <col min="1556" max="1556" width="11.7109375" style="446" customWidth="1"/>
    <col min="1557" max="1557" width="0" style="446" hidden="1" customWidth="1"/>
    <col min="1558" max="1558" width="3.7109375" style="446" customWidth="1"/>
    <col min="1559" max="1559" width="11.140625" style="446" bestFit="1" customWidth="1"/>
    <col min="1560" max="1792" width="10.5703125" style="446"/>
    <col min="1793" max="1800" width="0" style="446" hidden="1" customWidth="1"/>
    <col min="1801" max="1803" width="3.7109375" style="446" customWidth="1"/>
    <col min="1804" max="1804" width="12.7109375" style="446" customWidth="1"/>
    <col min="1805" max="1805" width="47.42578125" style="446" customWidth="1"/>
    <col min="1806" max="1809" width="0" style="446" hidden="1" customWidth="1"/>
    <col min="1810" max="1810" width="11.7109375" style="446" customWidth="1"/>
    <col min="1811" max="1811" width="6.42578125" style="446" bestFit="1" customWidth="1"/>
    <col min="1812" max="1812" width="11.7109375" style="446" customWidth="1"/>
    <col min="1813" max="1813" width="0" style="446" hidden="1" customWidth="1"/>
    <col min="1814" max="1814" width="3.7109375" style="446" customWidth="1"/>
    <col min="1815" max="1815" width="11.140625" style="446" bestFit="1" customWidth="1"/>
    <col min="1816" max="2048" width="10.5703125" style="446"/>
    <col min="2049" max="2056" width="0" style="446" hidden="1" customWidth="1"/>
    <col min="2057" max="2059" width="3.7109375" style="446" customWidth="1"/>
    <col min="2060" max="2060" width="12.7109375" style="446" customWidth="1"/>
    <col min="2061" max="2061" width="47.42578125" style="446" customWidth="1"/>
    <col min="2062" max="2065" width="0" style="446" hidden="1" customWidth="1"/>
    <col min="2066" max="2066" width="11.7109375" style="446" customWidth="1"/>
    <col min="2067" max="2067" width="6.42578125" style="446" bestFit="1" customWidth="1"/>
    <col min="2068" max="2068" width="11.7109375" style="446" customWidth="1"/>
    <col min="2069" max="2069" width="0" style="446" hidden="1" customWidth="1"/>
    <col min="2070" max="2070" width="3.7109375" style="446" customWidth="1"/>
    <col min="2071" max="2071" width="11.140625" style="446" bestFit="1" customWidth="1"/>
    <col min="2072" max="2304" width="10.5703125" style="446"/>
    <col min="2305" max="2312" width="0" style="446" hidden="1" customWidth="1"/>
    <col min="2313" max="2315" width="3.7109375" style="446" customWidth="1"/>
    <col min="2316" max="2316" width="12.7109375" style="446" customWidth="1"/>
    <col min="2317" max="2317" width="47.42578125" style="446" customWidth="1"/>
    <col min="2318" max="2321" width="0" style="446" hidden="1" customWidth="1"/>
    <col min="2322" max="2322" width="11.7109375" style="446" customWidth="1"/>
    <col min="2323" max="2323" width="6.42578125" style="446" bestFit="1" customWidth="1"/>
    <col min="2324" max="2324" width="11.7109375" style="446" customWidth="1"/>
    <col min="2325" max="2325" width="0" style="446" hidden="1" customWidth="1"/>
    <col min="2326" max="2326" width="3.7109375" style="446" customWidth="1"/>
    <col min="2327" max="2327" width="11.140625" style="446" bestFit="1" customWidth="1"/>
    <col min="2328" max="2560" width="10.5703125" style="446"/>
    <col min="2561" max="2568" width="0" style="446" hidden="1" customWidth="1"/>
    <col min="2569" max="2571" width="3.7109375" style="446" customWidth="1"/>
    <col min="2572" max="2572" width="12.7109375" style="446" customWidth="1"/>
    <col min="2573" max="2573" width="47.42578125" style="446" customWidth="1"/>
    <col min="2574" max="2577" width="0" style="446" hidden="1" customWidth="1"/>
    <col min="2578" max="2578" width="11.7109375" style="446" customWidth="1"/>
    <col min="2579" max="2579" width="6.42578125" style="446" bestFit="1" customWidth="1"/>
    <col min="2580" max="2580" width="11.7109375" style="446" customWidth="1"/>
    <col min="2581" max="2581" width="0" style="446" hidden="1" customWidth="1"/>
    <col min="2582" max="2582" width="3.7109375" style="446" customWidth="1"/>
    <col min="2583" max="2583" width="11.140625" style="446" bestFit="1" customWidth="1"/>
    <col min="2584" max="2816" width="10.5703125" style="446"/>
    <col min="2817" max="2824" width="0" style="446" hidden="1" customWidth="1"/>
    <col min="2825" max="2827" width="3.7109375" style="446" customWidth="1"/>
    <col min="2828" max="2828" width="12.7109375" style="446" customWidth="1"/>
    <col min="2829" max="2829" width="47.42578125" style="446" customWidth="1"/>
    <col min="2830" max="2833" width="0" style="446" hidden="1" customWidth="1"/>
    <col min="2834" max="2834" width="11.7109375" style="446" customWidth="1"/>
    <col min="2835" max="2835" width="6.42578125" style="446" bestFit="1" customWidth="1"/>
    <col min="2836" max="2836" width="11.7109375" style="446" customWidth="1"/>
    <col min="2837" max="2837" width="0" style="446" hidden="1" customWidth="1"/>
    <col min="2838" max="2838" width="3.7109375" style="446" customWidth="1"/>
    <col min="2839" max="2839" width="11.140625" style="446" bestFit="1" customWidth="1"/>
    <col min="2840" max="3072" width="10.5703125" style="446"/>
    <col min="3073" max="3080" width="0" style="446" hidden="1" customWidth="1"/>
    <col min="3081" max="3083" width="3.7109375" style="446" customWidth="1"/>
    <col min="3084" max="3084" width="12.7109375" style="446" customWidth="1"/>
    <col min="3085" max="3085" width="47.42578125" style="446" customWidth="1"/>
    <col min="3086" max="3089" width="0" style="446" hidden="1" customWidth="1"/>
    <col min="3090" max="3090" width="11.7109375" style="446" customWidth="1"/>
    <col min="3091" max="3091" width="6.42578125" style="446" bestFit="1" customWidth="1"/>
    <col min="3092" max="3092" width="11.7109375" style="446" customWidth="1"/>
    <col min="3093" max="3093" width="0" style="446" hidden="1" customWidth="1"/>
    <col min="3094" max="3094" width="3.7109375" style="446" customWidth="1"/>
    <col min="3095" max="3095" width="11.140625" style="446" bestFit="1" customWidth="1"/>
    <col min="3096" max="3328" width="10.5703125" style="446"/>
    <col min="3329" max="3336" width="0" style="446" hidden="1" customWidth="1"/>
    <col min="3337" max="3339" width="3.7109375" style="446" customWidth="1"/>
    <col min="3340" max="3340" width="12.7109375" style="446" customWidth="1"/>
    <col min="3341" max="3341" width="47.42578125" style="446" customWidth="1"/>
    <col min="3342" max="3345" width="0" style="446" hidden="1" customWidth="1"/>
    <col min="3346" max="3346" width="11.7109375" style="446" customWidth="1"/>
    <col min="3347" max="3347" width="6.42578125" style="446" bestFit="1" customWidth="1"/>
    <col min="3348" max="3348" width="11.7109375" style="446" customWidth="1"/>
    <col min="3349" max="3349" width="0" style="446" hidden="1" customWidth="1"/>
    <col min="3350" max="3350" width="3.7109375" style="446" customWidth="1"/>
    <col min="3351" max="3351" width="11.140625" style="446" bestFit="1" customWidth="1"/>
    <col min="3352" max="3584" width="10.5703125" style="446"/>
    <col min="3585" max="3592" width="0" style="446" hidden="1" customWidth="1"/>
    <col min="3593" max="3595" width="3.7109375" style="446" customWidth="1"/>
    <col min="3596" max="3596" width="12.7109375" style="446" customWidth="1"/>
    <col min="3597" max="3597" width="47.42578125" style="446" customWidth="1"/>
    <col min="3598" max="3601" width="0" style="446" hidden="1" customWidth="1"/>
    <col min="3602" max="3602" width="11.7109375" style="446" customWidth="1"/>
    <col min="3603" max="3603" width="6.42578125" style="446" bestFit="1" customWidth="1"/>
    <col min="3604" max="3604" width="11.7109375" style="446" customWidth="1"/>
    <col min="3605" max="3605" width="0" style="446" hidden="1" customWidth="1"/>
    <col min="3606" max="3606" width="3.7109375" style="446" customWidth="1"/>
    <col min="3607" max="3607" width="11.140625" style="446" bestFit="1" customWidth="1"/>
    <col min="3608" max="3840" width="10.5703125" style="446"/>
    <col min="3841" max="3848" width="0" style="446" hidden="1" customWidth="1"/>
    <col min="3849" max="3851" width="3.7109375" style="446" customWidth="1"/>
    <col min="3852" max="3852" width="12.7109375" style="446" customWidth="1"/>
    <col min="3853" max="3853" width="47.42578125" style="446" customWidth="1"/>
    <col min="3854" max="3857" width="0" style="446" hidden="1" customWidth="1"/>
    <col min="3858" max="3858" width="11.7109375" style="446" customWidth="1"/>
    <col min="3859" max="3859" width="6.42578125" style="446" bestFit="1" customWidth="1"/>
    <col min="3860" max="3860" width="11.7109375" style="446" customWidth="1"/>
    <col min="3861" max="3861" width="0" style="446" hidden="1" customWidth="1"/>
    <col min="3862" max="3862" width="3.7109375" style="446" customWidth="1"/>
    <col min="3863" max="3863" width="11.140625" style="446" bestFit="1" customWidth="1"/>
    <col min="3864" max="4096" width="10.5703125" style="446"/>
    <col min="4097" max="4104" width="0" style="446" hidden="1" customWidth="1"/>
    <col min="4105" max="4107" width="3.7109375" style="446" customWidth="1"/>
    <col min="4108" max="4108" width="12.7109375" style="446" customWidth="1"/>
    <col min="4109" max="4109" width="47.42578125" style="446" customWidth="1"/>
    <col min="4110" max="4113" width="0" style="446" hidden="1" customWidth="1"/>
    <col min="4114" max="4114" width="11.7109375" style="446" customWidth="1"/>
    <col min="4115" max="4115" width="6.42578125" style="446" bestFit="1" customWidth="1"/>
    <col min="4116" max="4116" width="11.7109375" style="446" customWidth="1"/>
    <col min="4117" max="4117" width="0" style="446" hidden="1" customWidth="1"/>
    <col min="4118" max="4118" width="3.7109375" style="446" customWidth="1"/>
    <col min="4119" max="4119" width="11.140625" style="446" bestFit="1" customWidth="1"/>
    <col min="4120" max="4352" width="10.5703125" style="446"/>
    <col min="4353" max="4360" width="0" style="446" hidden="1" customWidth="1"/>
    <col min="4361" max="4363" width="3.7109375" style="446" customWidth="1"/>
    <col min="4364" max="4364" width="12.7109375" style="446" customWidth="1"/>
    <col min="4365" max="4365" width="47.42578125" style="446" customWidth="1"/>
    <col min="4366" max="4369" width="0" style="446" hidden="1" customWidth="1"/>
    <col min="4370" max="4370" width="11.7109375" style="446" customWidth="1"/>
    <col min="4371" max="4371" width="6.42578125" style="446" bestFit="1" customWidth="1"/>
    <col min="4372" max="4372" width="11.7109375" style="446" customWidth="1"/>
    <col min="4373" max="4373" width="0" style="446" hidden="1" customWidth="1"/>
    <col min="4374" max="4374" width="3.7109375" style="446" customWidth="1"/>
    <col min="4375" max="4375" width="11.140625" style="446" bestFit="1" customWidth="1"/>
    <col min="4376" max="4608" width="10.5703125" style="446"/>
    <col min="4609" max="4616" width="0" style="446" hidden="1" customWidth="1"/>
    <col min="4617" max="4619" width="3.7109375" style="446" customWidth="1"/>
    <col min="4620" max="4620" width="12.7109375" style="446" customWidth="1"/>
    <col min="4621" max="4621" width="47.42578125" style="446" customWidth="1"/>
    <col min="4622" max="4625" width="0" style="446" hidden="1" customWidth="1"/>
    <col min="4626" max="4626" width="11.7109375" style="446" customWidth="1"/>
    <col min="4627" max="4627" width="6.42578125" style="446" bestFit="1" customWidth="1"/>
    <col min="4628" max="4628" width="11.7109375" style="446" customWidth="1"/>
    <col min="4629" max="4629" width="0" style="446" hidden="1" customWidth="1"/>
    <col min="4630" max="4630" width="3.7109375" style="446" customWidth="1"/>
    <col min="4631" max="4631" width="11.140625" style="446" bestFit="1" customWidth="1"/>
    <col min="4632" max="4864" width="10.5703125" style="446"/>
    <col min="4865" max="4872" width="0" style="446" hidden="1" customWidth="1"/>
    <col min="4873" max="4875" width="3.7109375" style="446" customWidth="1"/>
    <col min="4876" max="4876" width="12.7109375" style="446" customWidth="1"/>
    <col min="4877" max="4877" width="47.42578125" style="446" customWidth="1"/>
    <col min="4878" max="4881" width="0" style="446" hidden="1" customWidth="1"/>
    <col min="4882" max="4882" width="11.7109375" style="446" customWidth="1"/>
    <col min="4883" max="4883" width="6.42578125" style="446" bestFit="1" customWidth="1"/>
    <col min="4884" max="4884" width="11.7109375" style="446" customWidth="1"/>
    <col min="4885" max="4885" width="0" style="446" hidden="1" customWidth="1"/>
    <col min="4886" max="4886" width="3.7109375" style="446" customWidth="1"/>
    <col min="4887" max="4887" width="11.140625" style="446" bestFit="1" customWidth="1"/>
    <col min="4888" max="5120" width="10.5703125" style="446"/>
    <col min="5121" max="5128" width="0" style="446" hidden="1" customWidth="1"/>
    <col min="5129" max="5131" width="3.7109375" style="446" customWidth="1"/>
    <col min="5132" max="5132" width="12.7109375" style="446" customWidth="1"/>
    <col min="5133" max="5133" width="47.42578125" style="446" customWidth="1"/>
    <col min="5134" max="5137" width="0" style="446" hidden="1" customWidth="1"/>
    <col min="5138" max="5138" width="11.7109375" style="446" customWidth="1"/>
    <col min="5139" max="5139" width="6.42578125" style="446" bestFit="1" customWidth="1"/>
    <col min="5140" max="5140" width="11.7109375" style="446" customWidth="1"/>
    <col min="5141" max="5141" width="0" style="446" hidden="1" customWidth="1"/>
    <col min="5142" max="5142" width="3.7109375" style="446" customWidth="1"/>
    <col min="5143" max="5143" width="11.140625" style="446" bestFit="1" customWidth="1"/>
    <col min="5144" max="5376" width="10.5703125" style="446"/>
    <col min="5377" max="5384" width="0" style="446" hidden="1" customWidth="1"/>
    <col min="5385" max="5387" width="3.7109375" style="446" customWidth="1"/>
    <col min="5388" max="5388" width="12.7109375" style="446" customWidth="1"/>
    <col min="5389" max="5389" width="47.42578125" style="446" customWidth="1"/>
    <col min="5390" max="5393" width="0" style="446" hidden="1" customWidth="1"/>
    <col min="5394" max="5394" width="11.7109375" style="446" customWidth="1"/>
    <col min="5395" max="5395" width="6.42578125" style="446" bestFit="1" customWidth="1"/>
    <col min="5396" max="5396" width="11.7109375" style="446" customWidth="1"/>
    <col min="5397" max="5397" width="0" style="446" hidden="1" customWidth="1"/>
    <col min="5398" max="5398" width="3.7109375" style="446" customWidth="1"/>
    <col min="5399" max="5399" width="11.140625" style="446" bestFit="1" customWidth="1"/>
    <col min="5400" max="5632" width="10.5703125" style="446"/>
    <col min="5633" max="5640" width="0" style="446" hidden="1" customWidth="1"/>
    <col min="5641" max="5643" width="3.7109375" style="446" customWidth="1"/>
    <col min="5644" max="5644" width="12.7109375" style="446" customWidth="1"/>
    <col min="5645" max="5645" width="47.42578125" style="446" customWidth="1"/>
    <col min="5646" max="5649" width="0" style="446" hidden="1" customWidth="1"/>
    <col min="5650" max="5650" width="11.7109375" style="446" customWidth="1"/>
    <col min="5651" max="5651" width="6.42578125" style="446" bestFit="1" customWidth="1"/>
    <col min="5652" max="5652" width="11.7109375" style="446" customWidth="1"/>
    <col min="5653" max="5653" width="0" style="446" hidden="1" customWidth="1"/>
    <col min="5654" max="5654" width="3.7109375" style="446" customWidth="1"/>
    <col min="5655" max="5655" width="11.140625" style="446" bestFit="1" customWidth="1"/>
    <col min="5656" max="5888" width="10.5703125" style="446"/>
    <col min="5889" max="5896" width="0" style="446" hidden="1" customWidth="1"/>
    <col min="5897" max="5899" width="3.7109375" style="446" customWidth="1"/>
    <col min="5900" max="5900" width="12.7109375" style="446" customWidth="1"/>
    <col min="5901" max="5901" width="47.42578125" style="446" customWidth="1"/>
    <col min="5902" max="5905" width="0" style="446" hidden="1" customWidth="1"/>
    <col min="5906" max="5906" width="11.7109375" style="446" customWidth="1"/>
    <col min="5907" max="5907" width="6.42578125" style="446" bestFit="1" customWidth="1"/>
    <col min="5908" max="5908" width="11.7109375" style="446" customWidth="1"/>
    <col min="5909" max="5909" width="0" style="446" hidden="1" customWidth="1"/>
    <col min="5910" max="5910" width="3.7109375" style="446" customWidth="1"/>
    <col min="5911" max="5911" width="11.140625" style="446" bestFit="1" customWidth="1"/>
    <col min="5912" max="6144" width="10.5703125" style="446"/>
    <col min="6145" max="6152" width="0" style="446" hidden="1" customWidth="1"/>
    <col min="6153" max="6155" width="3.7109375" style="446" customWidth="1"/>
    <col min="6156" max="6156" width="12.7109375" style="446" customWidth="1"/>
    <col min="6157" max="6157" width="47.42578125" style="446" customWidth="1"/>
    <col min="6158" max="6161" width="0" style="446" hidden="1" customWidth="1"/>
    <col min="6162" max="6162" width="11.7109375" style="446" customWidth="1"/>
    <col min="6163" max="6163" width="6.42578125" style="446" bestFit="1" customWidth="1"/>
    <col min="6164" max="6164" width="11.7109375" style="446" customWidth="1"/>
    <col min="6165" max="6165" width="0" style="446" hidden="1" customWidth="1"/>
    <col min="6166" max="6166" width="3.7109375" style="446" customWidth="1"/>
    <col min="6167" max="6167" width="11.140625" style="446" bestFit="1" customWidth="1"/>
    <col min="6168" max="6400" width="10.5703125" style="446"/>
    <col min="6401" max="6408" width="0" style="446" hidden="1" customWidth="1"/>
    <col min="6409" max="6411" width="3.7109375" style="446" customWidth="1"/>
    <col min="6412" max="6412" width="12.7109375" style="446" customWidth="1"/>
    <col min="6413" max="6413" width="47.42578125" style="446" customWidth="1"/>
    <col min="6414" max="6417" width="0" style="446" hidden="1" customWidth="1"/>
    <col min="6418" max="6418" width="11.7109375" style="446" customWidth="1"/>
    <col min="6419" max="6419" width="6.42578125" style="446" bestFit="1" customWidth="1"/>
    <col min="6420" max="6420" width="11.7109375" style="446" customWidth="1"/>
    <col min="6421" max="6421" width="0" style="446" hidden="1" customWidth="1"/>
    <col min="6422" max="6422" width="3.7109375" style="446" customWidth="1"/>
    <col min="6423" max="6423" width="11.140625" style="446" bestFit="1" customWidth="1"/>
    <col min="6424" max="6656" width="10.5703125" style="446"/>
    <col min="6657" max="6664" width="0" style="446" hidden="1" customWidth="1"/>
    <col min="6665" max="6667" width="3.7109375" style="446" customWidth="1"/>
    <col min="6668" max="6668" width="12.7109375" style="446" customWidth="1"/>
    <col min="6669" max="6669" width="47.42578125" style="446" customWidth="1"/>
    <col min="6670" max="6673" width="0" style="446" hidden="1" customWidth="1"/>
    <col min="6674" max="6674" width="11.7109375" style="446" customWidth="1"/>
    <col min="6675" max="6675" width="6.42578125" style="446" bestFit="1" customWidth="1"/>
    <col min="6676" max="6676" width="11.7109375" style="446" customWidth="1"/>
    <col min="6677" max="6677" width="0" style="446" hidden="1" customWidth="1"/>
    <col min="6678" max="6678" width="3.7109375" style="446" customWidth="1"/>
    <col min="6679" max="6679" width="11.140625" style="446" bestFit="1" customWidth="1"/>
    <col min="6680" max="6912" width="10.5703125" style="446"/>
    <col min="6913" max="6920" width="0" style="446" hidden="1" customWidth="1"/>
    <col min="6921" max="6923" width="3.7109375" style="446" customWidth="1"/>
    <col min="6924" max="6924" width="12.7109375" style="446" customWidth="1"/>
    <col min="6925" max="6925" width="47.42578125" style="446" customWidth="1"/>
    <col min="6926" max="6929" width="0" style="446" hidden="1" customWidth="1"/>
    <col min="6930" max="6930" width="11.7109375" style="446" customWidth="1"/>
    <col min="6931" max="6931" width="6.42578125" style="446" bestFit="1" customWidth="1"/>
    <col min="6932" max="6932" width="11.7109375" style="446" customWidth="1"/>
    <col min="6933" max="6933" width="0" style="446" hidden="1" customWidth="1"/>
    <col min="6934" max="6934" width="3.7109375" style="446" customWidth="1"/>
    <col min="6935" max="6935" width="11.140625" style="446" bestFit="1" customWidth="1"/>
    <col min="6936" max="7168" width="10.5703125" style="446"/>
    <col min="7169" max="7176" width="0" style="446" hidden="1" customWidth="1"/>
    <col min="7177" max="7179" width="3.7109375" style="446" customWidth="1"/>
    <col min="7180" max="7180" width="12.7109375" style="446" customWidth="1"/>
    <col min="7181" max="7181" width="47.42578125" style="446" customWidth="1"/>
    <col min="7182" max="7185" width="0" style="446" hidden="1" customWidth="1"/>
    <col min="7186" max="7186" width="11.7109375" style="446" customWidth="1"/>
    <col min="7187" max="7187" width="6.42578125" style="446" bestFit="1" customWidth="1"/>
    <col min="7188" max="7188" width="11.7109375" style="446" customWidth="1"/>
    <col min="7189" max="7189" width="0" style="446" hidden="1" customWidth="1"/>
    <col min="7190" max="7190" width="3.7109375" style="446" customWidth="1"/>
    <col min="7191" max="7191" width="11.140625" style="446" bestFit="1" customWidth="1"/>
    <col min="7192" max="7424" width="10.5703125" style="446"/>
    <col min="7425" max="7432" width="0" style="446" hidden="1" customWidth="1"/>
    <col min="7433" max="7435" width="3.7109375" style="446" customWidth="1"/>
    <col min="7436" max="7436" width="12.7109375" style="446" customWidth="1"/>
    <col min="7437" max="7437" width="47.42578125" style="446" customWidth="1"/>
    <col min="7438" max="7441" width="0" style="446" hidden="1" customWidth="1"/>
    <col min="7442" max="7442" width="11.7109375" style="446" customWidth="1"/>
    <col min="7443" max="7443" width="6.42578125" style="446" bestFit="1" customWidth="1"/>
    <col min="7444" max="7444" width="11.7109375" style="446" customWidth="1"/>
    <col min="7445" max="7445" width="0" style="446" hidden="1" customWidth="1"/>
    <col min="7446" max="7446" width="3.7109375" style="446" customWidth="1"/>
    <col min="7447" max="7447" width="11.140625" style="446" bestFit="1" customWidth="1"/>
    <col min="7448" max="7680" width="10.5703125" style="446"/>
    <col min="7681" max="7688" width="0" style="446" hidden="1" customWidth="1"/>
    <col min="7689" max="7691" width="3.7109375" style="446" customWidth="1"/>
    <col min="7692" max="7692" width="12.7109375" style="446" customWidth="1"/>
    <col min="7693" max="7693" width="47.42578125" style="446" customWidth="1"/>
    <col min="7694" max="7697" width="0" style="446" hidden="1" customWidth="1"/>
    <col min="7698" max="7698" width="11.7109375" style="446" customWidth="1"/>
    <col min="7699" max="7699" width="6.42578125" style="446" bestFit="1" customWidth="1"/>
    <col min="7700" max="7700" width="11.7109375" style="446" customWidth="1"/>
    <col min="7701" max="7701" width="0" style="446" hidden="1" customWidth="1"/>
    <col min="7702" max="7702" width="3.7109375" style="446" customWidth="1"/>
    <col min="7703" max="7703" width="11.140625" style="446" bestFit="1" customWidth="1"/>
    <col min="7704" max="7936" width="10.5703125" style="446"/>
    <col min="7937" max="7944" width="0" style="446" hidden="1" customWidth="1"/>
    <col min="7945" max="7947" width="3.7109375" style="446" customWidth="1"/>
    <col min="7948" max="7948" width="12.7109375" style="446" customWidth="1"/>
    <col min="7949" max="7949" width="47.42578125" style="446" customWidth="1"/>
    <col min="7950" max="7953" width="0" style="446" hidden="1" customWidth="1"/>
    <col min="7954" max="7954" width="11.7109375" style="446" customWidth="1"/>
    <col min="7955" max="7955" width="6.42578125" style="446" bestFit="1" customWidth="1"/>
    <col min="7956" max="7956" width="11.7109375" style="446" customWidth="1"/>
    <col min="7957" max="7957" width="0" style="446" hidden="1" customWidth="1"/>
    <col min="7958" max="7958" width="3.7109375" style="446" customWidth="1"/>
    <col min="7959" max="7959" width="11.140625" style="446" bestFit="1" customWidth="1"/>
    <col min="7960" max="8192" width="10.5703125" style="446"/>
    <col min="8193" max="8200" width="0" style="446" hidden="1" customWidth="1"/>
    <col min="8201" max="8203" width="3.7109375" style="446" customWidth="1"/>
    <col min="8204" max="8204" width="12.7109375" style="446" customWidth="1"/>
    <col min="8205" max="8205" width="47.42578125" style="446" customWidth="1"/>
    <col min="8206" max="8209" width="0" style="446" hidden="1" customWidth="1"/>
    <col min="8210" max="8210" width="11.7109375" style="446" customWidth="1"/>
    <col min="8211" max="8211" width="6.42578125" style="446" bestFit="1" customWidth="1"/>
    <col min="8212" max="8212" width="11.7109375" style="446" customWidth="1"/>
    <col min="8213" max="8213" width="0" style="446" hidden="1" customWidth="1"/>
    <col min="8214" max="8214" width="3.7109375" style="446" customWidth="1"/>
    <col min="8215" max="8215" width="11.140625" style="446" bestFit="1" customWidth="1"/>
    <col min="8216" max="8448" width="10.5703125" style="446"/>
    <col min="8449" max="8456" width="0" style="446" hidden="1" customWidth="1"/>
    <col min="8457" max="8459" width="3.7109375" style="446" customWidth="1"/>
    <col min="8460" max="8460" width="12.7109375" style="446" customWidth="1"/>
    <col min="8461" max="8461" width="47.42578125" style="446" customWidth="1"/>
    <col min="8462" max="8465" width="0" style="446" hidden="1" customWidth="1"/>
    <col min="8466" max="8466" width="11.7109375" style="446" customWidth="1"/>
    <col min="8467" max="8467" width="6.42578125" style="446" bestFit="1" customWidth="1"/>
    <col min="8468" max="8468" width="11.7109375" style="446" customWidth="1"/>
    <col min="8469" max="8469" width="0" style="446" hidden="1" customWidth="1"/>
    <col min="8470" max="8470" width="3.7109375" style="446" customWidth="1"/>
    <col min="8471" max="8471" width="11.140625" style="446" bestFit="1" customWidth="1"/>
    <col min="8472" max="8704" width="10.5703125" style="446"/>
    <col min="8705" max="8712" width="0" style="446" hidden="1" customWidth="1"/>
    <col min="8713" max="8715" width="3.7109375" style="446" customWidth="1"/>
    <col min="8716" max="8716" width="12.7109375" style="446" customWidth="1"/>
    <col min="8717" max="8717" width="47.42578125" style="446" customWidth="1"/>
    <col min="8718" max="8721" width="0" style="446" hidden="1" customWidth="1"/>
    <col min="8722" max="8722" width="11.7109375" style="446" customWidth="1"/>
    <col min="8723" max="8723" width="6.42578125" style="446" bestFit="1" customWidth="1"/>
    <col min="8724" max="8724" width="11.7109375" style="446" customWidth="1"/>
    <col min="8725" max="8725" width="0" style="446" hidden="1" customWidth="1"/>
    <col min="8726" max="8726" width="3.7109375" style="446" customWidth="1"/>
    <col min="8727" max="8727" width="11.140625" style="446" bestFit="1" customWidth="1"/>
    <col min="8728" max="8960" width="10.5703125" style="446"/>
    <col min="8961" max="8968" width="0" style="446" hidden="1" customWidth="1"/>
    <col min="8969" max="8971" width="3.7109375" style="446" customWidth="1"/>
    <col min="8972" max="8972" width="12.7109375" style="446" customWidth="1"/>
    <col min="8973" max="8973" width="47.42578125" style="446" customWidth="1"/>
    <col min="8974" max="8977" width="0" style="446" hidden="1" customWidth="1"/>
    <col min="8978" max="8978" width="11.7109375" style="446" customWidth="1"/>
    <col min="8979" max="8979" width="6.42578125" style="446" bestFit="1" customWidth="1"/>
    <col min="8980" max="8980" width="11.7109375" style="446" customWidth="1"/>
    <col min="8981" max="8981" width="0" style="446" hidden="1" customWidth="1"/>
    <col min="8982" max="8982" width="3.7109375" style="446" customWidth="1"/>
    <col min="8983" max="8983" width="11.140625" style="446" bestFit="1" customWidth="1"/>
    <col min="8984" max="9216" width="10.5703125" style="446"/>
    <col min="9217" max="9224" width="0" style="446" hidden="1" customWidth="1"/>
    <col min="9225" max="9227" width="3.7109375" style="446" customWidth="1"/>
    <col min="9228" max="9228" width="12.7109375" style="446" customWidth="1"/>
    <col min="9229" max="9229" width="47.42578125" style="446" customWidth="1"/>
    <col min="9230" max="9233" width="0" style="446" hidden="1" customWidth="1"/>
    <col min="9234" max="9234" width="11.7109375" style="446" customWidth="1"/>
    <col min="9235" max="9235" width="6.42578125" style="446" bestFit="1" customWidth="1"/>
    <col min="9236" max="9236" width="11.7109375" style="446" customWidth="1"/>
    <col min="9237" max="9237" width="0" style="446" hidden="1" customWidth="1"/>
    <col min="9238" max="9238" width="3.7109375" style="446" customWidth="1"/>
    <col min="9239" max="9239" width="11.140625" style="446" bestFit="1" customWidth="1"/>
    <col min="9240" max="9472" width="10.5703125" style="446"/>
    <col min="9473" max="9480" width="0" style="446" hidden="1" customWidth="1"/>
    <col min="9481" max="9483" width="3.7109375" style="446" customWidth="1"/>
    <col min="9484" max="9484" width="12.7109375" style="446" customWidth="1"/>
    <col min="9485" max="9485" width="47.42578125" style="446" customWidth="1"/>
    <col min="9486" max="9489" width="0" style="446" hidden="1" customWidth="1"/>
    <col min="9490" max="9490" width="11.7109375" style="446" customWidth="1"/>
    <col min="9491" max="9491" width="6.42578125" style="446" bestFit="1" customWidth="1"/>
    <col min="9492" max="9492" width="11.7109375" style="446" customWidth="1"/>
    <col min="9493" max="9493" width="0" style="446" hidden="1" customWidth="1"/>
    <col min="9494" max="9494" width="3.7109375" style="446" customWidth="1"/>
    <col min="9495" max="9495" width="11.140625" style="446" bestFit="1" customWidth="1"/>
    <col min="9496" max="9728" width="10.5703125" style="446"/>
    <col min="9729" max="9736" width="0" style="446" hidden="1" customWidth="1"/>
    <col min="9737" max="9739" width="3.7109375" style="446" customWidth="1"/>
    <col min="9740" max="9740" width="12.7109375" style="446" customWidth="1"/>
    <col min="9741" max="9741" width="47.42578125" style="446" customWidth="1"/>
    <col min="9742" max="9745" width="0" style="446" hidden="1" customWidth="1"/>
    <col min="9746" max="9746" width="11.7109375" style="446" customWidth="1"/>
    <col min="9747" max="9747" width="6.42578125" style="446" bestFit="1" customWidth="1"/>
    <col min="9748" max="9748" width="11.7109375" style="446" customWidth="1"/>
    <col min="9749" max="9749" width="0" style="446" hidden="1" customWidth="1"/>
    <col min="9750" max="9750" width="3.7109375" style="446" customWidth="1"/>
    <col min="9751" max="9751" width="11.140625" style="446" bestFit="1" customWidth="1"/>
    <col min="9752" max="9984" width="10.5703125" style="446"/>
    <col min="9985" max="9992" width="0" style="446" hidden="1" customWidth="1"/>
    <col min="9993" max="9995" width="3.7109375" style="446" customWidth="1"/>
    <col min="9996" max="9996" width="12.7109375" style="446" customWidth="1"/>
    <col min="9997" max="9997" width="47.42578125" style="446" customWidth="1"/>
    <col min="9998" max="10001" width="0" style="446" hidden="1" customWidth="1"/>
    <col min="10002" max="10002" width="11.7109375" style="446" customWidth="1"/>
    <col min="10003" max="10003" width="6.42578125" style="446" bestFit="1" customWidth="1"/>
    <col min="10004" max="10004" width="11.7109375" style="446" customWidth="1"/>
    <col min="10005" max="10005" width="0" style="446" hidden="1" customWidth="1"/>
    <col min="10006" max="10006" width="3.7109375" style="446" customWidth="1"/>
    <col min="10007" max="10007" width="11.140625" style="446" bestFit="1" customWidth="1"/>
    <col min="10008" max="10240" width="10.5703125" style="446"/>
    <col min="10241" max="10248" width="0" style="446" hidden="1" customWidth="1"/>
    <col min="10249" max="10251" width="3.7109375" style="446" customWidth="1"/>
    <col min="10252" max="10252" width="12.7109375" style="446" customWidth="1"/>
    <col min="10253" max="10253" width="47.42578125" style="446" customWidth="1"/>
    <col min="10254" max="10257" width="0" style="446" hidden="1" customWidth="1"/>
    <col min="10258" max="10258" width="11.7109375" style="446" customWidth="1"/>
    <col min="10259" max="10259" width="6.42578125" style="446" bestFit="1" customWidth="1"/>
    <col min="10260" max="10260" width="11.7109375" style="446" customWidth="1"/>
    <col min="10261" max="10261" width="0" style="446" hidden="1" customWidth="1"/>
    <col min="10262" max="10262" width="3.7109375" style="446" customWidth="1"/>
    <col min="10263" max="10263" width="11.140625" style="446" bestFit="1" customWidth="1"/>
    <col min="10264" max="10496" width="10.5703125" style="446"/>
    <col min="10497" max="10504" width="0" style="446" hidden="1" customWidth="1"/>
    <col min="10505" max="10507" width="3.7109375" style="446" customWidth="1"/>
    <col min="10508" max="10508" width="12.7109375" style="446" customWidth="1"/>
    <col min="10509" max="10509" width="47.42578125" style="446" customWidth="1"/>
    <col min="10510" max="10513" width="0" style="446" hidden="1" customWidth="1"/>
    <col min="10514" max="10514" width="11.7109375" style="446" customWidth="1"/>
    <col min="10515" max="10515" width="6.42578125" style="446" bestFit="1" customWidth="1"/>
    <col min="10516" max="10516" width="11.7109375" style="446" customWidth="1"/>
    <col min="10517" max="10517" width="0" style="446" hidden="1" customWidth="1"/>
    <col min="10518" max="10518" width="3.7109375" style="446" customWidth="1"/>
    <col min="10519" max="10519" width="11.140625" style="446" bestFit="1" customWidth="1"/>
    <col min="10520" max="10752" width="10.5703125" style="446"/>
    <col min="10753" max="10760" width="0" style="446" hidden="1" customWidth="1"/>
    <col min="10761" max="10763" width="3.7109375" style="446" customWidth="1"/>
    <col min="10764" max="10764" width="12.7109375" style="446" customWidth="1"/>
    <col min="10765" max="10765" width="47.42578125" style="446" customWidth="1"/>
    <col min="10766" max="10769" width="0" style="446" hidden="1" customWidth="1"/>
    <col min="10770" max="10770" width="11.7109375" style="446" customWidth="1"/>
    <col min="10771" max="10771" width="6.42578125" style="446" bestFit="1" customWidth="1"/>
    <col min="10772" max="10772" width="11.7109375" style="446" customWidth="1"/>
    <col min="10773" max="10773" width="0" style="446" hidden="1" customWidth="1"/>
    <col min="10774" max="10774" width="3.7109375" style="446" customWidth="1"/>
    <col min="10775" max="10775" width="11.140625" style="446" bestFit="1" customWidth="1"/>
    <col min="10776" max="11008" width="10.5703125" style="446"/>
    <col min="11009" max="11016" width="0" style="446" hidden="1" customWidth="1"/>
    <col min="11017" max="11019" width="3.7109375" style="446" customWidth="1"/>
    <col min="11020" max="11020" width="12.7109375" style="446" customWidth="1"/>
    <col min="11021" max="11021" width="47.42578125" style="446" customWidth="1"/>
    <col min="11022" max="11025" width="0" style="446" hidden="1" customWidth="1"/>
    <col min="11026" max="11026" width="11.7109375" style="446" customWidth="1"/>
    <col min="11027" max="11027" width="6.42578125" style="446" bestFit="1" customWidth="1"/>
    <col min="11028" max="11028" width="11.7109375" style="446" customWidth="1"/>
    <col min="11029" max="11029" width="0" style="446" hidden="1" customWidth="1"/>
    <col min="11030" max="11030" width="3.7109375" style="446" customWidth="1"/>
    <col min="11031" max="11031" width="11.140625" style="446" bestFit="1" customWidth="1"/>
    <col min="11032" max="11264" width="10.5703125" style="446"/>
    <col min="11265" max="11272" width="0" style="446" hidden="1" customWidth="1"/>
    <col min="11273" max="11275" width="3.7109375" style="446" customWidth="1"/>
    <col min="11276" max="11276" width="12.7109375" style="446" customWidth="1"/>
    <col min="11277" max="11277" width="47.42578125" style="446" customWidth="1"/>
    <col min="11278" max="11281" width="0" style="446" hidden="1" customWidth="1"/>
    <col min="11282" max="11282" width="11.7109375" style="446" customWidth="1"/>
    <col min="11283" max="11283" width="6.42578125" style="446" bestFit="1" customWidth="1"/>
    <col min="11284" max="11284" width="11.7109375" style="446" customWidth="1"/>
    <col min="11285" max="11285" width="0" style="446" hidden="1" customWidth="1"/>
    <col min="11286" max="11286" width="3.7109375" style="446" customWidth="1"/>
    <col min="11287" max="11287" width="11.140625" style="446" bestFit="1" customWidth="1"/>
    <col min="11288" max="11520" width="10.5703125" style="446"/>
    <col min="11521" max="11528" width="0" style="446" hidden="1" customWidth="1"/>
    <col min="11529" max="11531" width="3.7109375" style="446" customWidth="1"/>
    <col min="11532" max="11532" width="12.7109375" style="446" customWidth="1"/>
    <col min="11533" max="11533" width="47.42578125" style="446" customWidth="1"/>
    <col min="11534" max="11537" width="0" style="446" hidden="1" customWidth="1"/>
    <col min="11538" max="11538" width="11.7109375" style="446" customWidth="1"/>
    <col min="11539" max="11539" width="6.42578125" style="446" bestFit="1" customWidth="1"/>
    <col min="11540" max="11540" width="11.7109375" style="446" customWidth="1"/>
    <col min="11541" max="11541" width="0" style="446" hidden="1" customWidth="1"/>
    <col min="11542" max="11542" width="3.7109375" style="446" customWidth="1"/>
    <col min="11543" max="11543" width="11.140625" style="446" bestFit="1" customWidth="1"/>
    <col min="11544" max="11776" width="10.5703125" style="446"/>
    <col min="11777" max="11784" width="0" style="446" hidden="1" customWidth="1"/>
    <col min="11785" max="11787" width="3.7109375" style="446" customWidth="1"/>
    <col min="11788" max="11788" width="12.7109375" style="446" customWidth="1"/>
    <col min="11789" max="11789" width="47.42578125" style="446" customWidth="1"/>
    <col min="11790" max="11793" width="0" style="446" hidden="1" customWidth="1"/>
    <col min="11794" max="11794" width="11.7109375" style="446" customWidth="1"/>
    <col min="11795" max="11795" width="6.42578125" style="446" bestFit="1" customWidth="1"/>
    <col min="11796" max="11796" width="11.7109375" style="446" customWidth="1"/>
    <col min="11797" max="11797" width="0" style="446" hidden="1" customWidth="1"/>
    <col min="11798" max="11798" width="3.7109375" style="446" customWidth="1"/>
    <col min="11799" max="11799" width="11.140625" style="446" bestFit="1" customWidth="1"/>
    <col min="11800" max="12032" width="10.5703125" style="446"/>
    <col min="12033" max="12040" width="0" style="446" hidden="1" customWidth="1"/>
    <col min="12041" max="12043" width="3.7109375" style="446" customWidth="1"/>
    <col min="12044" max="12044" width="12.7109375" style="446" customWidth="1"/>
    <col min="12045" max="12045" width="47.42578125" style="446" customWidth="1"/>
    <col min="12046" max="12049" width="0" style="446" hidden="1" customWidth="1"/>
    <col min="12050" max="12050" width="11.7109375" style="446" customWidth="1"/>
    <col min="12051" max="12051" width="6.42578125" style="446" bestFit="1" customWidth="1"/>
    <col min="12052" max="12052" width="11.7109375" style="446" customWidth="1"/>
    <col min="12053" max="12053" width="0" style="446" hidden="1" customWidth="1"/>
    <col min="12054" max="12054" width="3.7109375" style="446" customWidth="1"/>
    <col min="12055" max="12055" width="11.140625" style="446" bestFit="1" customWidth="1"/>
    <col min="12056" max="12288" width="10.5703125" style="446"/>
    <col min="12289" max="12296" width="0" style="446" hidden="1" customWidth="1"/>
    <col min="12297" max="12299" width="3.7109375" style="446" customWidth="1"/>
    <col min="12300" max="12300" width="12.7109375" style="446" customWidth="1"/>
    <col min="12301" max="12301" width="47.42578125" style="446" customWidth="1"/>
    <col min="12302" max="12305" width="0" style="446" hidden="1" customWidth="1"/>
    <col min="12306" max="12306" width="11.7109375" style="446" customWidth="1"/>
    <col min="12307" max="12307" width="6.42578125" style="446" bestFit="1" customWidth="1"/>
    <col min="12308" max="12308" width="11.7109375" style="446" customWidth="1"/>
    <col min="12309" max="12309" width="0" style="446" hidden="1" customWidth="1"/>
    <col min="12310" max="12310" width="3.7109375" style="446" customWidth="1"/>
    <col min="12311" max="12311" width="11.140625" style="446" bestFit="1" customWidth="1"/>
    <col min="12312" max="12544" width="10.5703125" style="446"/>
    <col min="12545" max="12552" width="0" style="446" hidden="1" customWidth="1"/>
    <col min="12553" max="12555" width="3.7109375" style="446" customWidth="1"/>
    <col min="12556" max="12556" width="12.7109375" style="446" customWidth="1"/>
    <col min="12557" max="12557" width="47.42578125" style="446" customWidth="1"/>
    <col min="12558" max="12561" width="0" style="446" hidden="1" customWidth="1"/>
    <col min="12562" max="12562" width="11.7109375" style="446" customWidth="1"/>
    <col min="12563" max="12563" width="6.42578125" style="446" bestFit="1" customWidth="1"/>
    <col min="12564" max="12564" width="11.7109375" style="446" customWidth="1"/>
    <col min="12565" max="12565" width="0" style="446" hidden="1" customWidth="1"/>
    <col min="12566" max="12566" width="3.7109375" style="446" customWidth="1"/>
    <col min="12567" max="12567" width="11.140625" style="446" bestFit="1" customWidth="1"/>
    <col min="12568" max="12800" width="10.5703125" style="446"/>
    <col min="12801" max="12808" width="0" style="446" hidden="1" customWidth="1"/>
    <col min="12809" max="12811" width="3.7109375" style="446" customWidth="1"/>
    <col min="12812" max="12812" width="12.7109375" style="446" customWidth="1"/>
    <col min="12813" max="12813" width="47.42578125" style="446" customWidth="1"/>
    <col min="12814" max="12817" width="0" style="446" hidden="1" customWidth="1"/>
    <col min="12818" max="12818" width="11.7109375" style="446" customWidth="1"/>
    <col min="12819" max="12819" width="6.42578125" style="446" bestFit="1" customWidth="1"/>
    <col min="12820" max="12820" width="11.7109375" style="446" customWidth="1"/>
    <col min="12821" max="12821" width="0" style="446" hidden="1" customWidth="1"/>
    <col min="12822" max="12822" width="3.7109375" style="446" customWidth="1"/>
    <col min="12823" max="12823" width="11.140625" style="446" bestFit="1" customWidth="1"/>
    <col min="12824" max="13056" width="10.5703125" style="446"/>
    <col min="13057" max="13064" width="0" style="446" hidden="1" customWidth="1"/>
    <col min="13065" max="13067" width="3.7109375" style="446" customWidth="1"/>
    <col min="13068" max="13068" width="12.7109375" style="446" customWidth="1"/>
    <col min="13069" max="13069" width="47.42578125" style="446" customWidth="1"/>
    <col min="13070" max="13073" width="0" style="446" hidden="1" customWidth="1"/>
    <col min="13074" max="13074" width="11.7109375" style="446" customWidth="1"/>
    <col min="13075" max="13075" width="6.42578125" style="446" bestFit="1" customWidth="1"/>
    <col min="13076" max="13076" width="11.7109375" style="446" customWidth="1"/>
    <col min="13077" max="13077" width="0" style="446" hidden="1" customWidth="1"/>
    <col min="13078" max="13078" width="3.7109375" style="446" customWidth="1"/>
    <col min="13079" max="13079" width="11.140625" style="446" bestFit="1" customWidth="1"/>
    <col min="13080" max="13312" width="10.5703125" style="446"/>
    <col min="13313" max="13320" width="0" style="446" hidden="1" customWidth="1"/>
    <col min="13321" max="13323" width="3.7109375" style="446" customWidth="1"/>
    <col min="13324" max="13324" width="12.7109375" style="446" customWidth="1"/>
    <col min="13325" max="13325" width="47.42578125" style="446" customWidth="1"/>
    <col min="13326" max="13329" width="0" style="446" hidden="1" customWidth="1"/>
    <col min="13330" max="13330" width="11.7109375" style="446" customWidth="1"/>
    <col min="13331" max="13331" width="6.42578125" style="446" bestFit="1" customWidth="1"/>
    <col min="13332" max="13332" width="11.7109375" style="446" customWidth="1"/>
    <col min="13333" max="13333" width="0" style="446" hidden="1" customWidth="1"/>
    <col min="13334" max="13334" width="3.7109375" style="446" customWidth="1"/>
    <col min="13335" max="13335" width="11.140625" style="446" bestFit="1" customWidth="1"/>
    <col min="13336" max="13568" width="10.5703125" style="446"/>
    <col min="13569" max="13576" width="0" style="446" hidden="1" customWidth="1"/>
    <col min="13577" max="13579" width="3.7109375" style="446" customWidth="1"/>
    <col min="13580" max="13580" width="12.7109375" style="446" customWidth="1"/>
    <col min="13581" max="13581" width="47.42578125" style="446" customWidth="1"/>
    <col min="13582" max="13585" width="0" style="446" hidden="1" customWidth="1"/>
    <col min="13586" max="13586" width="11.7109375" style="446" customWidth="1"/>
    <col min="13587" max="13587" width="6.42578125" style="446" bestFit="1" customWidth="1"/>
    <col min="13588" max="13588" width="11.7109375" style="446" customWidth="1"/>
    <col min="13589" max="13589" width="0" style="446" hidden="1" customWidth="1"/>
    <col min="13590" max="13590" width="3.7109375" style="446" customWidth="1"/>
    <col min="13591" max="13591" width="11.140625" style="446" bestFit="1" customWidth="1"/>
    <col min="13592" max="13824" width="10.5703125" style="446"/>
    <col min="13825" max="13832" width="0" style="446" hidden="1" customWidth="1"/>
    <col min="13833" max="13835" width="3.7109375" style="446" customWidth="1"/>
    <col min="13836" max="13836" width="12.7109375" style="446" customWidth="1"/>
    <col min="13837" max="13837" width="47.42578125" style="446" customWidth="1"/>
    <col min="13838" max="13841" width="0" style="446" hidden="1" customWidth="1"/>
    <col min="13842" max="13842" width="11.7109375" style="446" customWidth="1"/>
    <col min="13843" max="13843" width="6.42578125" style="446" bestFit="1" customWidth="1"/>
    <col min="13844" max="13844" width="11.7109375" style="446" customWidth="1"/>
    <col min="13845" max="13845" width="0" style="446" hidden="1" customWidth="1"/>
    <col min="13846" max="13846" width="3.7109375" style="446" customWidth="1"/>
    <col min="13847" max="13847" width="11.140625" style="446" bestFit="1" customWidth="1"/>
    <col min="13848" max="14080" width="10.5703125" style="446"/>
    <col min="14081" max="14088" width="0" style="446" hidden="1" customWidth="1"/>
    <col min="14089" max="14091" width="3.7109375" style="446" customWidth="1"/>
    <col min="14092" max="14092" width="12.7109375" style="446" customWidth="1"/>
    <col min="14093" max="14093" width="47.42578125" style="446" customWidth="1"/>
    <col min="14094" max="14097" width="0" style="446" hidden="1" customWidth="1"/>
    <col min="14098" max="14098" width="11.7109375" style="446" customWidth="1"/>
    <col min="14099" max="14099" width="6.42578125" style="446" bestFit="1" customWidth="1"/>
    <col min="14100" max="14100" width="11.7109375" style="446" customWidth="1"/>
    <col min="14101" max="14101" width="0" style="446" hidden="1" customWidth="1"/>
    <col min="14102" max="14102" width="3.7109375" style="446" customWidth="1"/>
    <col min="14103" max="14103" width="11.140625" style="446" bestFit="1" customWidth="1"/>
    <col min="14104" max="14336" width="10.5703125" style="446"/>
    <col min="14337" max="14344" width="0" style="446" hidden="1" customWidth="1"/>
    <col min="14345" max="14347" width="3.7109375" style="446" customWidth="1"/>
    <col min="14348" max="14348" width="12.7109375" style="446" customWidth="1"/>
    <col min="14349" max="14349" width="47.42578125" style="446" customWidth="1"/>
    <col min="14350" max="14353" width="0" style="446" hidden="1" customWidth="1"/>
    <col min="14354" max="14354" width="11.7109375" style="446" customWidth="1"/>
    <col min="14355" max="14355" width="6.42578125" style="446" bestFit="1" customWidth="1"/>
    <col min="14356" max="14356" width="11.7109375" style="446" customWidth="1"/>
    <col min="14357" max="14357" width="0" style="446" hidden="1" customWidth="1"/>
    <col min="14358" max="14358" width="3.7109375" style="446" customWidth="1"/>
    <col min="14359" max="14359" width="11.140625" style="446" bestFit="1" customWidth="1"/>
    <col min="14360" max="14592" width="10.5703125" style="446"/>
    <col min="14593" max="14600" width="0" style="446" hidden="1" customWidth="1"/>
    <col min="14601" max="14603" width="3.7109375" style="446" customWidth="1"/>
    <col min="14604" max="14604" width="12.7109375" style="446" customWidth="1"/>
    <col min="14605" max="14605" width="47.42578125" style="446" customWidth="1"/>
    <col min="14606" max="14609" width="0" style="446" hidden="1" customWidth="1"/>
    <col min="14610" max="14610" width="11.7109375" style="446" customWidth="1"/>
    <col min="14611" max="14611" width="6.42578125" style="446" bestFit="1" customWidth="1"/>
    <col min="14612" max="14612" width="11.7109375" style="446" customWidth="1"/>
    <col min="14613" max="14613" width="0" style="446" hidden="1" customWidth="1"/>
    <col min="14614" max="14614" width="3.7109375" style="446" customWidth="1"/>
    <col min="14615" max="14615" width="11.140625" style="446" bestFit="1" customWidth="1"/>
    <col min="14616" max="14848" width="10.5703125" style="446"/>
    <col min="14849" max="14856" width="0" style="446" hidden="1" customWidth="1"/>
    <col min="14857" max="14859" width="3.7109375" style="446" customWidth="1"/>
    <col min="14860" max="14860" width="12.7109375" style="446" customWidth="1"/>
    <col min="14861" max="14861" width="47.42578125" style="446" customWidth="1"/>
    <col min="14862" max="14865" width="0" style="446" hidden="1" customWidth="1"/>
    <col min="14866" max="14866" width="11.7109375" style="446" customWidth="1"/>
    <col min="14867" max="14867" width="6.42578125" style="446" bestFit="1" customWidth="1"/>
    <col min="14868" max="14868" width="11.7109375" style="446" customWidth="1"/>
    <col min="14869" max="14869" width="0" style="446" hidden="1" customWidth="1"/>
    <col min="14870" max="14870" width="3.7109375" style="446" customWidth="1"/>
    <col min="14871" max="14871" width="11.140625" style="446" bestFit="1" customWidth="1"/>
    <col min="14872" max="15104" width="10.5703125" style="446"/>
    <col min="15105" max="15112" width="0" style="446" hidden="1" customWidth="1"/>
    <col min="15113" max="15115" width="3.7109375" style="446" customWidth="1"/>
    <col min="15116" max="15116" width="12.7109375" style="446" customWidth="1"/>
    <col min="15117" max="15117" width="47.42578125" style="446" customWidth="1"/>
    <col min="15118" max="15121" width="0" style="446" hidden="1" customWidth="1"/>
    <col min="15122" max="15122" width="11.7109375" style="446" customWidth="1"/>
    <col min="15123" max="15123" width="6.42578125" style="446" bestFit="1" customWidth="1"/>
    <col min="15124" max="15124" width="11.7109375" style="446" customWidth="1"/>
    <col min="15125" max="15125" width="0" style="446" hidden="1" customWidth="1"/>
    <col min="15126" max="15126" width="3.7109375" style="446" customWidth="1"/>
    <col min="15127" max="15127" width="11.140625" style="446" bestFit="1" customWidth="1"/>
    <col min="15128" max="15360" width="10.5703125" style="446"/>
    <col min="15361" max="15368" width="0" style="446" hidden="1" customWidth="1"/>
    <col min="15369" max="15371" width="3.7109375" style="446" customWidth="1"/>
    <col min="15372" max="15372" width="12.7109375" style="446" customWidth="1"/>
    <col min="15373" max="15373" width="47.42578125" style="446" customWidth="1"/>
    <col min="15374" max="15377" width="0" style="446" hidden="1" customWidth="1"/>
    <col min="15378" max="15378" width="11.7109375" style="446" customWidth="1"/>
    <col min="15379" max="15379" width="6.42578125" style="446" bestFit="1" customWidth="1"/>
    <col min="15380" max="15380" width="11.7109375" style="446" customWidth="1"/>
    <col min="15381" max="15381" width="0" style="446" hidden="1" customWidth="1"/>
    <col min="15382" max="15382" width="3.7109375" style="446" customWidth="1"/>
    <col min="15383" max="15383" width="11.140625" style="446" bestFit="1" customWidth="1"/>
    <col min="15384" max="15616" width="10.5703125" style="446"/>
    <col min="15617" max="15624" width="0" style="446" hidden="1" customWidth="1"/>
    <col min="15625" max="15627" width="3.7109375" style="446" customWidth="1"/>
    <col min="15628" max="15628" width="12.7109375" style="446" customWidth="1"/>
    <col min="15629" max="15629" width="47.42578125" style="446" customWidth="1"/>
    <col min="15630" max="15633" width="0" style="446" hidden="1" customWidth="1"/>
    <col min="15634" max="15634" width="11.7109375" style="446" customWidth="1"/>
    <col min="15635" max="15635" width="6.42578125" style="446" bestFit="1" customWidth="1"/>
    <col min="15636" max="15636" width="11.7109375" style="446" customWidth="1"/>
    <col min="15637" max="15637" width="0" style="446" hidden="1" customWidth="1"/>
    <col min="15638" max="15638" width="3.7109375" style="446" customWidth="1"/>
    <col min="15639" max="15639" width="11.140625" style="446" bestFit="1" customWidth="1"/>
    <col min="15640" max="15872" width="10.5703125" style="446"/>
    <col min="15873" max="15880" width="0" style="446" hidden="1" customWidth="1"/>
    <col min="15881" max="15883" width="3.7109375" style="446" customWidth="1"/>
    <col min="15884" max="15884" width="12.7109375" style="446" customWidth="1"/>
    <col min="15885" max="15885" width="47.42578125" style="446" customWidth="1"/>
    <col min="15886" max="15889" width="0" style="446" hidden="1" customWidth="1"/>
    <col min="15890" max="15890" width="11.7109375" style="446" customWidth="1"/>
    <col min="15891" max="15891" width="6.42578125" style="446" bestFit="1" customWidth="1"/>
    <col min="15892" max="15892" width="11.7109375" style="446" customWidth="1"/>
    <col min="15893" max="15893" width="0" style="446" hidden="1" customWidth="1"/>
    <col min="15894" max="15894" width="3.7109375" style="446" customWidth="1"/>
    <col min="15895" max="15895" width="11.140625" style="446" bestFit="1" customWidth="1"/>
    <col min="15896" max="16128" width="10.5703125" style="446"/>
    <col min="16129" max="16136" width="0" style="446" hidden="1" customWidth="1"/>
    <col min="16137" max="16139" width="3.7109375" style="446" customWidth="1"/>
    <col min="16140" max="16140" width="12.7109375" style="446" customWidth="1"/>
    <col min="16141" max="16141" width="47.42578125" style="446" customWidth="1"/>
    <col min="16142" max="16145" width="0" style="446" hidden="1" customWidth="1"/>
    <col min="16146" max="16146" width="11.7109375" style="446" customWidth="1"/>
    <col min="16147" max="16147" width="6.42578125" style="446" bestFit="1" customWidth="1"/>
    <col min="16148" max="16148" width="11.7109375" style="446" customWidth="1"/>
    <col min="16149" max="16149" width="0" style="446" hidden="1" customWidth="1"/>
    <col min="16150" max="16150" width="3.7109375" style="446" customWidth="1"/>
    <col min="16151" max="16151" width="11.140625" style="446" bestFit="1" customWidth="1"/>
    <col min="16152" max="16384" width="10.5703125" style="446"/>
  </cols>
  <sheetData>
    <row r="1" spans="1:34" hidden="1"/>
    <row r="2" spans="1:34" hidden="1"/>
    <row r="3" spans="1:34" hidden="1"/>
    <row r="4" spans="1:34" ht="3" customHeight="1">
      <c r="J4" s="451"/>
      <c r="K4" s="451"/>
      <c r="L4" s="447"/>
      <c r="M4" s="447"/>
      <c r="N4" s="447"/>
      <c r="O4" s="454"/>
      <c r="P4" s="454"/>
      <c r="Q4" s="454"/>
      <c r="R4" s="454"/>
      <c r="S4" s="454"/>
      <c r="T4" s="454"/>
      <c r="U4" s="447"/>
    </row>
    <row r="5" spans="1:34" ht="22.5" customHeight="1">
      <c r="J5" s="451"/>
      <c r="K5" s="451"/>
      <c r="L5" s="1309" t="s">
        <v>616</v>
      </c>
      <c r="M5" s="1309"/>
      <c r="N5" s="1309"/>
      <c r="O5" s="1309"/>
      <c r="P5" s="1309"/>
      <c r="Q5" s="1309"/>
      <c r="R5" s="1309"/>
      <c r="S5" s="1309"/>
      <c r="T5" s="1309"/>
      <c r="U5" s="467"/>
    </row>
    <row r="6" spans="1:34" ht="3" customHeight="1">
      <c r="J6" s="451"/>
      <c r="K6" s="451"/>
      <c r="L6" s="447"/>
      <c r="M6" s="447"/>
      <c r="N6" s="447"/>
      <c r="O6" s="450"/>
      <c r="P6" s="450"/>
      <c r="Q6" s="450"/>
      <c r="R6" s="450"/>
      <c r="S6" s="450"/>
      <c r="T6" s="450"/>
      <c r="U6" s="447"/>
    </row>
    <row r="7" spans="1:34" s="746" customFormat="1" ht="5.25" hidden="1">
      <c r="A7" s="1121"/>
      <c r="B7" s="1121"/>
      <c r="C7" s="1121"/>
      <c r="D7" s="1121"/>
      <c r="E7" s="1121"/>
      <c r="F7" s="1121"/>
      <c r="G7" s="1121"/>
      <c r="H7" s="1121"/>
      <c r="L7" s="1172"/>
      <c r="M7" s="1046"/>
      <c r="O7" s="1285"/>
      <c r="P7" s="1285"/>
      <c r="Q7" s="1285"/>
      <c r="R7" s="1285"/>
      <c r="S7" s="1285"/>
      <c r="T7" s="1285"/>
      <c r="U7" s="780"/>
      <c r="V7" s="780"/>
      <c r="X7" s="1121"/>
      <c r="Y7" s="1121"/>
      <c r="Z7" s="1121"/>
      <c r="AA7" s="1121"/>
      <c r="AB7" s="1121"/>
    </row>
    <row r="8" spans="1:34" s="539" customFormat="1" ht="18.75">
      <c r="A8" s="559"/>
      <c r="B8" s="559"/>
      <c r="C8" s="559"/>
      <c r="D8" s="559"/>
      <c r="E8" s="559"/>
      <c r="F8" s="559"/>
      <c r="G8" s="559"/>
      <c r="H8" s="559"/>
      <c r="L8" s="469"/>
      <c r="M8" s="586" t="str">
        <f>"Дата подачи заявления об "&amp;IF(datePr_ch="","утверждении","изменении") &amp; " тарифов"</f>
        <v>Дата подачи заявления об утверждении тарифов</v>
      </c>
      <c r="N8" s="1125"/>
      <c r="O8" s="1286" t="str">
        <f>IF(datePr_ch="",IF(datePr="","",datePr),datePr_ch)</f>
        <v>29.04.2021</v>
      </c>
      <c r="P8" s="1286"/>
      <c r="Q8" s="1286"/>
      <c r="R8" s="1286"/>
      <c r="S8" s="1286"/>
      <c r="T8" s="1286"/>
      <c r="U8" s="635"/>
      <c r="X8" s="559"/>
      <c r="Y8" s="559"/>
      <c r="Z8" s="559"/>
      <c r="AA8" s="559"/>
      <c r="AB8" s="559"/>
      <c r="AC8" s="559"/>
      <c r="AD8" s="559"/>
      <c r="AE8" s="559"/>
      <c r="AF8" s="559"/>
      <c r="AG8" s="559"/>
      <c r="AH8" s="559"/>
    </row>
    <row r="9" spans="1:34" s="461" customFormat="1" ht="22.5">
      <c r="A9" s="475"/>
      <c r="B9" s="475"/>
      <c r="C9" s="475"/>
      <c r="D9" s="475"/>
      <c r="E9" s="475"/>
      <c r="F9" s="475"/>
      <c r="G9" s="475"/>
      <c r="H9" s="475"/>
      <c r="L9" s="522"/>
      <c r="M9" s="586" t="str">
        <f>"Номер подачи заявления об "&amp;IF(numberPr_ch="","утверждении","изменении") &amp; " тарифов"</f>
        <v>Номер подачи заявления об утверждении тарифов</v>
      </c>
      <c r="N9" s="1125"/>
      <c r="O9" s="1286" t="str">
        <f>IF(numberPr_ch="",IF(numberPr="","",numberPr),numberPr_ch)</f>
        <v xml:space="preserve">№106ОПСПб </v>
      </c>
      <c r="P9" s="1286"/>
      <c r="Q9" s="1286"/>
      <c r="R9" s="1286"/>
      <c r="S9" s="1286"/>
      <c r="T9" s="1286"/>
      <c r="U9" s="635"/>
      <c r="X9" s="475"/>
      <c r="Y9" s="475"/>
      <c r="Z9" s="475"/>
      <c r="AA9" s="475"/>
      <c r="AB9" s="475"/>
      <c r="AC9" s="475"/>
      <c r="AD9" s="475"/>
      <c r="AE9" s="475"/>
      <c r="AF9" s="475"/>
      <c r="AG9" s="475"/>
      <c r="AH9" s="475"/>
    </row>
    <row r="10" spans="1:34" s="746" customFormat="1" ht="5.25" hidden="1">
      <c r="A10" s="1121"/>
      <c r="B10" s="1121"/>
      <c r="C10" s="1121"/>
      <c r="D10" s="1121"/>
      <c r="E10" s="1121"/>
      <c r="F10" s="1121"/>
      <c r="G10" s="1121"/>
      <c r="H10" s="1121"/>
      <c r="L10" s="1172"/>
      <c r="M10" s="1046"/>
      <c r="O10" s="1285"/>
      <c r="P10" s="1285"/>
      <c r="Q10" s="1285"/>
      <c r="R10" s="1285"/>
      <c r="S10" s="1285"/>
      <c r="T10" s="1285"/>
      <c r="U10" s="780"/>
      <c r="V10" s="780"/>
      <c r="X10" s="1121"/>
      <c r="Y10" s="1121"/>
      <c r="Z10" s="1121"/>
      <c r="AA10" s="1121"/>
      <c r="AB10" s="1121"/>
    </row>
    <row r="11" spans="1:34" s="461" customFormat="1" ht="11.25" hidden="1">
      <c r="A11" s="475"/>
      <c r="B11" s="475"/>
      <c r="C11" s="475"/>
      <c r="D11" s="475"/>
      <c r="E11" s="475"/>
      <c r="F11" s="475"/>
      <c r="G11" s="475"/>
      <c r="H11" s="475"/>
      <c r="L11" s="522"/>
      <c r="M11" s="522"/>
      <c r="N11" s="536"/>
      <c r="O11" s="551"/>
      <c r="P11" s="551"/>
      <c r="Q11" s="551"/>
      <c r="R11" s="551"/>
      <c r="S11" s="551"/>
      <c r="T11" s="551"/>
      <c r="U11" s="473" t="s">
        <v>371</v>
      </c>
      <c r="X11" s="475"/>
      <c r="Y11" s="475"/>
      <c r="Z11" s="475"/>
      <c r="AA11" s="475"/>
      <c r="AB11" s="475"/>
      <c r="AC11" s="475"/>
      <c r="AD11" s="475"/>
      <c r="AE11" s="475"/>
      <c r="AF11" s="475"/>
      <c r="AG11" s="475"/>
      <c r="AH11" s="475"/>
    </row>
    <row r="12" spans="1:34" ht="15" customHeight="1">
      <c r="J12" s="451"/>
      <c r="K12" s="451"/>
      <c r="L12" s="447"/>
      <c r="M12" s="447"/>
      <c r="N12" s="447"/>
      <c r="O12" s="1329"/>
      <c r="P12" s="1329"/>
      <c r="Q12" s="1329"/>
      <c r="R12" s="1329"/>
      <c r="S12" s="1329"/>
      <c r="T12" s="1329"/>
      <c r="U12" s="1329"/>
    </row>
    <row r="13" spans="1:34">
      <c r="J13" s="451"/>
      <c r="K13" s="451"/>
      <c r="L13" s="1230" t="s">
        <v>445</v>
      </c>
      <c r="M13" s="1230"/>
      <c r="N13" s="1230"/>
      <c r="O13" s="1230"/>
      <c r="P13" s="1230"/>
      <c r="Q13" s="1230"/>
      <c r="R13" s="1230"/>
      <c r="S13" s="1230"/>
      <c r="T13" s="1230"/>
      <c r="U13" s="1230"/>
      <c r="V13" s="1230"/>
      <c r="W13" s="1230" t="s">
        <v>446</v>
      </c>
    </row>
    <row r="14" spans="1:34" ht="14.25" customHeight="1">
      <c r="J14" s="451"/>
      <c r="K14" s="451"/>
      <c r="L14" s="1293" t="s">
        <v>91</v>
      </c>
      <c r="M14" s="1293" t="s">
        <v>602</v>
      </c>
      <c r="N14" s="491"/>
      <c r="O14" s="1294" t="s">
        <v>604</v>
      </c>
      <c r="P14" s="1295"/>
      <c r="Q14" s="1295"/>
      <c r="R14" s="1295"/>
      <c r="S14" s="1295"/>
      <c r="T14" s="1296"/>
      <c r="U14" s="1304" t="s">
        <v>339</v>
      </c>
      <c r="V14" s="1290" t="s">
        <v>274</v>
      </c>
      <c r="W14" s="1230"/>
    </row>
    <row r="15" spans="1:34" s="493" customFormat="1" ht="14.25" customHeight="1">
      <c r="A15" s="554"/>
      <c r="B15" s="554"/>
      <c r="C15" s="554"/>
      <c r="D15" s="554"/>
      <c r="E15" s="554"/>
      <c r="F15" s="554"/>
      <c r="G15" s="560"/>
      <c r="H15" s="560"/>
      <c r="I15" s="501"/>
      <c r="J15" s="499"/>
      <c r="K15" s="499"/>
      <c r="L15" s="1293"/>
      <c r="M15" s="1293"/>
      <c r="N15" s="491"/>
      <c r="O15" s="1299" t="s">
        <v>675</v>
      </c>
      <c r="P15" s="1297" t="s">
        <v>270</v>
      </c>
      <c r="Q15" s="1298"/>
      <c r="R15" s="1302" t="s">
        <v>615</v>
      </c>
      <c r="S15" s="1302"/>
      <c r="T15" s="1303"/>
      <c r="U15" s="1305"/>
      <c r="V15" s="1291"/>
      <c r="W15" s="1230"/>
      <c r="X15" s="554"/>
      <c r="Y15" s="554"/>
      <c r="Z15" s="554"/>
      <c r="AA15" s="554"/>
      <c r="AB15" s="554"/>
      <c r="AC15" s="554"/>
      <c r="AD15" s="554"/>
      <c r="AE15" s="554"/>
      <c r="AF15" s="554"/>
      <c r="AG15" s="554"/>
      <c r="AH15" s="554"/>
    </row>
    <row r="16" spans="1:34" ht="33.75">
      <c r="J16" s="451"/>
      <c r="K16" s="451"/>
      <c r="L16" s="1293"/>
      <c r="M16" s="1293"/>
      <c r="N16" s="490"/>
      <c r="O16" s="1300"/>
      <c r="P16" s="505" t="s">
        <v>670</v>
      </c>
      <c r="Q16" s="505" t="s">
        <v>671</v>
      </c>
      <c r="R16" s="506" t="s">
        <v>273</v>
      </c>
      <c r="S16" s="1288" t="s">
        <v>272</v>
      </c>
      <c r="T16" s="1289"/>
      <c r="U16" s="1306"/>
      <c r="V16" s="1292"/>
      <c r="W16" s="1230"/>
    </row>
    <row r="17" spans="1:35">
      <c r="J17" s="451"/>
      <c r="K17" s="459">
        <v>1</v>
      </c>
      <c r="L17" s="495" t="s">
        <v>92</v>
      </c>
      <c r="M17" s="495" t="s">
        <v>48</v>
      </c>
      <c r="N17" s="466" t="s">
        <v>48</v>
      </c>
      <c r="O17" s="457">
        <f ca="1">OFFSET(O17,0,-1)+1</f>
        <v>3</v>
      </c>
      <c r="P17" s="457">
        <f ca="1">OFFSET(P17,0,-1)+1</f>
        <v>4</v>
      </c>
      <c r="Q17" s="457">
        <f ca="1">OFFSET(Q17,0,-1)+1</f>
        <v>5</v>
      </c>
      <c r="R17" s="457">
        <f ca="1">OFFSET(R17,0,-1)+1</f>
        <v>6</v>
      </c>
      <c r="S17" s="1311">
        <f ca="1">OFFSET(S17,0,-1)+1</f>
        <v>7</v>
      </c>
      <c r="T17" s="1311"/>
      <c r="U17" s="457">
        <f ca="1">OFFSET(U17,0,-2)+1</f>
        <v>8</v>
      </c>
      <c r="V17" s="620">
        <f ca="1">OFFSET(V17,0,-1)</f>
        <v>8</v>
      </c>
      <c r="W17" s="457">
        <f ca="1">OFFSET(W17,0,-1)+1</f>
        <v>9</v>
      </c>
    </row>
    <row r="18" spans="1:35" ht="22.5">
      <c r="A18" s="1312">
        <v>1</v>
      </c>
      <c r="B18" s="906"/>
      <c r="C18" s="906"/>
      <c r="D18" s="906"/>
      <c r="E18" s="907"/>
      <c r="F18" s="908"/>
      <c r="G18" s="908"/>
      <c r="H18" s="908"/>
      <c r="I18" s="909"/>
      <c r="J18" s="904"/>
      <c r="K18" s="911"/>
      <c r="L18" s="562">
        <f>mergeValue(A18)</f>
        <v>1</v>
      </c>
      <c r="M18" s="610" t="s">
        <v>19</v>
      </c>
      <c r="N18" s="549"/>
      <c r="O18" s="1325"/>
      <c r="P18" s="1325"/>
      <c r="Q18" s="1325"/>
      <c r="R18" s="1325"/>
      <c r="S18" s="1325"/>
      <c r="T18" s="1325"/>
      <c r="U18" s="1325"/>
      <c r="V18" s="1325"/>
      <c r="W18" s="1129" t="s">
        <v>718</v>
      </c>
    </row>
    <row r="19" spans="1:35" ht="22.5">
      <c r="A19" s="1312"/>
      <c r="B19" s="1312">
        <v>1</v>
      </c>
      <c r="C19" s="906"/>
      <c r="D19" s="906"/>
      <c r="E19" s="908"/>
      <c r="F19" s="908"/>
      <c r="G19" s="908"/>
      <c r="H19" s="908"/>
      <c r="I19" s="903"/>
      <c r="J19" s="902"/>
      <c r="K19" s="905"/>
      <c r="L19" s="562" t="str">
        <f>mergeValue(A19) &amp;"."&amp; mergeValue(B19)</f>
        <v>1.1</v>
      </c>
      <c r="M19" s="516" t="s">
        <v>15</v>
      </c>
      <c r="N19" s="549"/>
      <c r="O19" s="1325"/>
      <c r="P19" s="1325"/>
      <c r="Q19" s="1325"/>
      <c r="R19" s="1325"/>
      <c r="S19" s="1325"/>
      <c r="T19" s="1325"/>
      <c r="U19" s="1325"/>
      <c r="V19" s="1325"/>
      <c r="W19" s="1129" t="s">
        <v>459</v>
      </c>
    </row>
    <row r="20" spans="1:35" ht="22.5">
      <c r="A20" s="1312"/>
      <c r="B20" s="1312"/>
      <c r="C20" s="1312">
        <v>1</v>
      </c>
      <c r="D20" s="906"/>
      <c r="E20" s="908"/>
      <c r="F20" s="908"/>
      <c r="G20" s="908"/>
      <c r="H20" s="908"/>
      <c r="I20" s="910"/>
      <c r="J20" s="902"/>
      <c r="K20" s="905"/>
      <c r="L20" s="562" t="str">
        <f>mergeValue(A20) &amp;"."&amp; mergeValue(B20)&amp;"."&amp; mergeValue(C20)</f>
        <v>1.1.1</v>
      </c>
      <c r="M20" s="517" t="s">
        <v>7</v>
      </c>
      <c r="N20" s="549"/>
      <c r="O20" s="1325"/>
      <c r="P20" s="1325"/>
      <c r="Q20" s="1325"/>
      <c r="R20" s="1325"/>
      <c r="S20" s="1325"/>
      <c r="T20" s="1325"/>
      <c r="U20" s="1325"/>
      <c r="V20" s="1325"/>
      <c r="W20" s="1129" t="s">
        <v>600</v>
      </c>
    </row>
    <row r="21" spans="1:35" ht="22.5">
      <c r="A21" s="1312"/>
      <c r="B21" s="1312"/>
      <c r="C21" s="1312"/>
      <c r="D21" s="1312">
        <v>1</v>
      </c>
      <c r="E21" s="908"/>
      <c r="F21" s="908"/>
      <c r="G21" s="908"/>
      <c r="H21" s="908"/>
      <c r="I21" s="910"/>
      <c r="J21" s="902"/>
      <c r="K21" s="905"/>
      <c r="L21" s="562" t="str">
        <f>mergeValue(A21) &amp;"."&amp; mergeValue(B21)&amp;"."&amp; mergeValue(C21)&amp;"."&amp; mergeValue(D21)</f>
        <v>1.1.1.1</v>
      </c>
      <c r="M21" s="518" t="s">
        <v>21</v>
      </c>
      <c r="N21" s="549"/>
      <c r="O21" s="1325"/>
      <c r="P21" s="1325"/>
      <c r="Q21" s="1325"/>
      <c r="R21" s="1325"/>
      <c r="S21" s="1325"/>
      <c r="T21" s="1325"/>
      <c r="U21" s="1325"/>
      <c r="V21" s="1325"/>
      <c r="W21" s="1129" t="s">
        <v>601</v>
      </c>
    </row>
    <row r="22" spans="1:35" ht="11.25" hidden="1" customHeight="1">
      <c r="A22" s="1312"/>
      <c r="B22" s="1312"/>
      <c r="C22" s="1312"/>
      <c r="D22" s="1312"/>
      <c r="E22" s="1312">
        <v>1</v>
      </c>
      <c r="F22" s="908"/>
      <c r="G22" s="908"/>
      <c r="H22" s="906">
        <v>1</v>
      </c>
      <c r="I22" s="1312">
        <v>1</v>
      </c>
      <c r="J22" s="908"/>
      <c r="K22" s="913"/>
      <c r="L22" s="562"/>
      <c r="M22" s="524"/>
      <c r="N22" s="550"/>
      <c r="O22" s="600"/>
      <c r="P22" s="600"/>
      <c r="Q22" s="600"/>
      <c r="R22" s="600"/>
      <c r="S22" s="600"/>
      <c r="T22" s="600"/>
      <c r="U22" s="600"/>
      <c r="V22" s="478"/>
      <c r="W22" s="1090"/>
    </row>
    <row r="23" spans="1:35" ht="33.75">
      <c r="A23" s="1312"/>
      <c r="B23" s="1312"/>
      <c r="C23" s="1312"/>
      <c r="D23" s="1312"/>
      <c r="E23" s="1312"/>
      <c r="F23" s="1312">
        <v>1</v>
      </c>
      <c r="G23" s="906"/>
      <c r="H23" s="906"/>
      <c r="I23" s="1312"/>
      <c r="J23" s="1312">
        <v>1</v>
      </c>
      <c r="K23" s="914"/>
      <c r="L23" s="562" t="str">
        <f>mergeValue(A23) &amp;"."&amp; mergeValue(B23)&amp;"."&amp; mergeValue(C23)&amp;"."&amp; mergeValue(D23)&amp;"."&amp;  mergeValue(F23)</f>
        <v>1.1.1.1.1</v>
      </c>
      <c r="M23" s="525" t="s">
        <v>9</v>
      </c>
      <c r="N23" s="550"/>
      <c r="O23" s="1314"/>
      <c r="P23" s="1314"/>
      <c r="Q23" s="1314"/>
      <c r="R23" s="1314"/>
      <c r="S23" s="1314"/>
      <c r="T23" s="1314"/>
      <c r="U23" s="1314"/>
      <c r="V23" s="1314"/>
      <c r="W23" s="1129" t="s">
        <v>720</v>
      </c>
      <c r="Y23" s="474" t="str">
        <f>strCheckUnique(Z23:Z26)</f>
        <v/>
      </c>
      <c r="AA23" s="474"/>
    </row>
    <row r="24" spans="1:35" ht="99" customHeight="1">
      <c r="A24" s="1312"/>
      <c r="B24" s="1312"/>
      <c r="C24" s="1312"/>
      <c r="D24" s="1312"/>
      <c r="E24" s="1312"/>
      <c r="F24" s="1312"/>
      <c r="G24" s="906">
        <v>1</v>
      </c>
      <c r="H24" s="906"/>
      <c r="I24" s="1312"/>
      <c r="J24" s="1312"/>
      <c r="K24" s="914">
        <v>1</v>
      </c>
      <c r="L24" s="562" t="str">
        <f>mergeValue(A24) &amp;"."&amp; mergeValue(B24)&amp;"."&amp; mergeValue(C24)&amp;"."&amp; mergeValue(D24)&amp;"."&amp; mergeValue(F24)&amp;"."&amp; mergeValue(G24)</f>
        <v>1.1.1.1.1.1</v>
      </c>
      <c r="M24" s="1088"/>
      <c r="N24" s="555"/>
      <c r="O24" s="532"/>
      <c r="P24" s="532"/>
      <c r="Q24" s="1040"/>
      <c r="R24" s="1318"/>
      <c r="S24" s="1308" t="s">
        <v>83</v>
      </c>
      <c r="T24" s="1318"/>
      <c r="U24" s="1308" t="s">
        <v>84</v>
      </c>
      <c r="V24" s="547"/>
      <c r="W24" s="1282" t="s">
        <v>733</v>
      </c>
      <c r="X24" s="470" t="str">
        <f>strCheckDate(O25:V25)</f>
        <v/>
      </c>
      <c r="Y24" s="474"/>
      <c r="Z24" s="474" t="str">
        <f>IF(M24="","",M24 )</f>
        <v/>
      </c>
      <c r="AA24" s="474"/>
      <c r="AB24" s="474"/>
      <c r="AC24" s="474"/>
    </row>
    <row r="25" spans="1:35" ht="11.25" hidden="1">
      <c r="A25" s="1312"/>
      <c r="B25" s="1312"/>
      <c r="C25" s="1312"/>
      <c r="D25" s="1312"/>
      <c r="E25" s="1312"/>
      <c r="F25" s="1312"/>
      <c r="G25" s="906"/>
      <c r="H25" s="906"/>
      <c r="I25" s="1312"/>
      <c r="J25" s="1312"/>
      <c r="K25" s="914"/>
      <c r="L25" s="569"/>
      <c r="M25" s="615"/>
      <c r="N25" s="555"/>
      <c r="O25" s="532"/>
      <c r="P25" s="532"/>
      <c r="Q25" s="553" t="str">
        <f>R24 &amp; "-" &amp; T24</f>
        <v>-</v>
      </c>
      <c r="R25" s="1307"/>
      <c r="S25" s="1308"/>
      <c r="T25" s="1307"/>
      <c r="U25" s="1308"/>
      <c r="V25" s="547"/>
      <c r="W25" s="1283"/>
    </row>
    <row r="26" spans="1:35" s="445" customFormat="1" ht="15" customHeight="1">
      <c r="A26" s="1312"/>
      <c r="B26" s="1312"/>
      <c r="C26" s="1312"/>
      <c r="D26" s="1312"/>
      <c r="E26" s="1312"/>
      <c r="F26" s="1312"/>
      <c r="G26" s="908"/>
      <c r="H26" s="906"/>
      <c r="I26" s="1312"/>
      <c r="J26" s="1312"/>
      <c r="K26" s="913"/>
      <c r="L26" s="508"/>
      <c r="M26" s="526" t="s">
        <v>24</v>
      </c>
      <c r="N26" s="521"/>
      <c r="O26" s="515"/>
      <c r="P26" s="515"/>
      <c r="Q26" s="515"/>
      <c r="R26" s="542"/>
      <c r="S26" s="534"/>
      <c r="T26" s="533"/>
      <c r="U26" s="521"/>
      <c r="V26" s="530"/>
      <c r="W26" s="1284"/>
      <c r="X26" s="471"/>
      <c r="Y26" s="471"/>
      <c r="Z26" s="471"/>
      <c r="AA26" s="471"/>
      <c r="AB26" s="471"/>
      <c r="AC26" s="471"/>
      <c r="AD26" s="471"/>
      <c r="AE26" s="471"/>
      <c r="AF26" s="471"/>
      <c r="AG26" s="471"/>
      <c r="AH26" s="471"/>
    </row>
    <row r="27" spans="1:35" s="445" customFormat="1" ht="15" customHeight="1">
      <c r="A27" s="1312"/>
      <c r="B27" s="1312"/>
      <c r="C27" s="1312"/>
      <c r="D27" s="1312"/>
      <c r="E27" s="1312"/>
      <c r="F27" s="908"/>
      <c r="G27" s="908"/>
      <c r="H27" s="906"/>
      <c r="I27" s="1312"/>
      <c r="J27" s="908"/>
      <c r="K27" s="913"/>
      <c r="L27" s="508"/>
      <c r="M27" s="521" t="s">
        <v>10</v>
      </c>
      <c r="N27" s="520"/>
      <c r="O27" s="515"/>
      <c r="P27" s="515"/>
      <c r="Q27" s="515"/>
      <c r="R27" s="542"/>
      <c r="S27" s="534"/>
      <c r="T27" s="533"/>
      <c r="U27" s="520"/>
      <c r="V27" s="534"/>
      <c r="W27" s="530"/>
      <c r="X27" s="471"/>
      <c r="Y27" s="471"/>
      <c r="Z27" s="471"/>
      <c r="AA27" s="471"/>
      <c r="AB27" s="471"/>
      <c r="AC27" s="471"/>
      <c r="AD27" s="471"/>
      <c r="AE27" s="471"/>
      <c r="AF27" s="471"/>
      <c r="AG27" s="471"/>
      <c r="AH27" s="471"/>
    </row>
    <row r="28" spans="1:35" s="445" customFormat="1" ht="15" hidden="1" customHeight="1">
      <c r="A28" s="1312"/>
      <c r="B28" s="1312"/>
      <c r="C28" s="1312"/>
      <c r="D28" s="1312"/>
      <c r="E28" s="912"/>
      <c r="F28" s="908"/>
      <c r="G28" s="908"/>
      <c r="H28" s="908"/>
      <c r="I28" s="904"/>
      <c r="J28" s="901"/>
      <c r="K28" s="911"/>
      <c r="L28" s="508"/>
      <c r="M28" s="521"/>
      <c r="N28" s="521"/>
      <c r="O28" s="521"/>
      <c r="P28" s="521"/>
      <c r="Q28" s="521"/>
      <c r="R28" s="521"/>
      <c r="S28" s="521"/>
      <c r="T28" s="521"/>
      <c r="U28" s="521"/>
      <c r="V28" s="534"/>
      <c r="W28" s="530"/>
      <c r="X28" s="471"/>
      <c r="Y28" s="471"/>
      <c r="Z28" s="471"/>
      <c r="AA28" s="471"/>
      <c r="AB28" s="471"/>
      <c r="AC28" s="471"/>
      <c r="AD28" s="471"/>
      <c r="AE28" s="471"/>
      <c r="AF28" s="471"/>
      <c r="AG28" s="471"/>
      <c r="AH28" s="471"/>
      <c r="AI28" s="471"/>
    </row>
    <row r="29" spans="1:35" s="445" customFormat="1" ht="15" customHeight="1">
      <c r="A29" s="1312"/>
      <c r="B29" s="1312"/>
      <c r="C29" s="1312"/>
      <c r="D29" s="912"/>
      <c r="E29" s="912"/>
      <c r="F29" s="908"/>
      <c r="G29" s="908"/>
      <c r="H29" s="908"/>
      <c r="I29" s="904"/>
      <c r="J29" s="901"/>
      <c r="K29" s="911"/>
      <c r="L29" s="508"/>
      <c r="M29" s="520" t="s">
        <v>16</v>
      </c>
      <c r="N29" s="519"/>
      <c r="O29" s="515"/>
      <c r="P29" s="515"/>
      <c r="Q29" s="515"/>
      <c r="R29" s="542"/>
      <c r="S29" s="534"/>
      <c r="T29" s="533"/>
      <c r="U29" s="519"/>
      <c r="V29" s="534"/>
      <c r="W29" s="530"/>
      <c r="X29" s="471"/>
      <c r="Y29" s="471"/>
      <c r="Z29" s="471"/>
      <c r="AA29" s="471"/>
      <c r="AB29" s="471"/>
      <c r="AC29" s="471"/>
      <c r="AD29" s="471"/>
      <c r="AE29" s="471"/>
      <c r="AF29" s="471"/>
      <c r="AG29" s="471"/>
      <c r="AH29" s="471"/>
    </row>
    <row r="30" spans="1:35" s="445" customFormat="1" ht="15" customHeight="1">
      <c r="A30" s="1312"/>
      <c r="B30" s="1312"/>
      <c r="C30" s="912"/>
      <c r="D30" s="912"/>
      <c r="E30" s="912"/>
      <c r="F30" s="912"/>
      <c r="G30" s="917"/>
      <c r="H30" s="904"/>
      <c r="I30" s="915"/>
      <c r="J30" s="901"/>
      <c r="K30" s="916"/>
      <c r="L30" s="508"/>
      <c r="M30" s="519" t="s">
        <v>17</v>
      </c>
      <c r="N30" s="519"/>
      <c r="O30" s="515"/>
      <c r="P30" s="515"/>
      <c r="Q30" s="515"/>
      <c r="R30" s="542"/>
      <c r="S30" s="534"/>
      <c r="T30" s="533"/>
      <c r="U30" s="519"/>
      <c r="V30" s="534"/>
      <c r="W30" s="530"/>
      <c r="X30" s="471"/>
      <c r="Y30" s="471"/>
      <c r="Z30" s="471"/>
      <c r="AA30" s="471"/>
      <c r="AB30" s="471"/>
      <c r="AC30" s="471"/>
      <c r="AD30" s="471"/>
      <c r="AE30" s="471"/>
      <c r="AF30" s="471"/>
      <c r="AG30" s="471"/>
      <c r="AH30" s="471"/>
    </row>
    <row r="31" spans="1:35" s="445" customFormat="1" ht="15" customHeight="1">
      <c r="A31" s="1312"/>
      <c r="B31" s="912"/>
      <c r="C31" s="912"/>
      <c r="D31" s="912"/>
      <c r="E31" s="912"/>
      <c r="F31" s="912"/>
      <c r="G31" s="917"/>
      <c r="H31" s="904"/>
      <c r="I31" s="904"/>
      <c r="J31" s="901"/>
      <c r="K31" s="911"/>
      <c r="L31" s="508"/>
      <c r="M31" s="528" t="s">
        <v>18</v>
      </c>
      <c r="N31" s="519"/>
      <c r="O31" s="515"/>
      <c r="P31" s="515"/>
      <c r="Q31" s="515"/>
      <c r="R31" s="542"/>
      <c r="S31" s="534"/>
      <c r="T31" s="533"/>
      <c r="U31" s="519"/>
      <c r="V31" s="534"/>
      <c r="W31" s="530"/>
      <c r="X31" s="471"/>
      <c r="Y31" s="471"/>
      <c r="Z31" s="471"/>
      <c r="AA31" s="471"/>
      <c r="AB31" s="471"/>
      <c r="AC31" s="471"/>
      <c r="AD31" s="471"/>
      <c r="AE31" s="471"/>
      <c r="AF31" s="471"/>
      <c r="AG31" s="471"/>
      <c r="AH31" s="471"/>
    </row>
    <row r="32" spans="1:35" s="445" customFormat="1" ht="15" customHeight="1">
      <c r="A32" s="900"/>
      <c r="B32" s="900"/>
      <c r="C32" s="900"/>
      <c r="D32" s="900"/>
      <c r="E32" s="900"/>
      <c r="F32" s="900"/>
      <c r="G32" s="900"/>
      <c r="H32" s="900"/>
      <c r="I32" s="900"/>
      <c r="J32" s="900"/>
      <c r="K32" s="900"/>
      <c r="L32" s="508"/>
      <c r="M32" s="535" t="s">
        <v>308</v>
      </c>
      <c r="N32" s="519"/>
      <c r="O32" s="515"/>
      <c r="P32" s="515"/>
      <c r="Q32" s="515"/>
      <c r="R32" s="542"/>
      <c r="S32" s="534"/>
      <c r="T32" s="533"/>
      <c r="U32" s="519"/>
      <c r="V32" s="534"/>
      <c r="W32" s="530"/>
      <c r="X32" s="471"/>
      <c r="Y32" s="471"/>
      <c r="Z32" s="471"/>
      <c r="AA32" s="471"/>
      <c r="AB32" s="471"/>
      <c r="AC32" s="471"/>
      <c r="AD32" s="471"/>
      <c r="AE32" s="471"/>
      <c r="AF32" s="471"/>
      <c r="AG32" s="471"/>
      <c r="AH32" s="471"/>
    </row>
    <row r="33" spans="12:23" ht="3" customHeight="1">
      <c r="L33" s="455"/>
      <c r="M33" s="455"/>
      <c r="N33" s="455"/>
      <c r="O33" s="455"/>
      <c r="P33" s="455"/>
      <c r="Q33" s="455"/>
      <c r="R33" s="455"/>
      <c r="S33" s="455"/>
      <c r="T33" s="455"/>
      <c r="U33" s="455"/>
    </row>
    <row r="34" spans="12:23" ht="141.75" customHeight="1">
      <c r="L34" s="1">
        <v>1</v>
      </c>
      <c r="M34" s="1275" t="s">
        <v>734</v>
      </c>
      <c r="N34" s="1275"/>
      <c r="O34" s="1275"/>
      <c r="P34" s="1275"/>
      <c r="Q34" s="1275"/>
      <c r="R34" s="1275"/>
      <c r="S34" s="1275"/>
      <c r="T34" s="1275"/>
      <c r="U34" s="1275"/>
      <c r="V34" s="1275"/>
      <c r="W34" s="1275"/>
    </row>
  </sheetData>
  <sheetProtection password="FA9C" sheet="1" objects="1" scenarios="1" formatColumns="0" formatRows="0"/>
  <dataConsolidate leftLabels="1"/>
  <mergeCells count="37">
    <mergeCell ref="D21:D28"/>
    <mergeCell ref="L5:T5"/>
    <mergeCell ref="O9:T9"/>
    <mergeCell ref="O10:T10"/>
    <mergeCell ref="A18:A31"/>
    <mergeCell ref="O18:V18"/>
    <mergeCell ref="B19:B30"/>
    <mergeCell ref="O19:V19"/>
    <mergeCell ref="C20:C29"/>
    <mergeCell ref="O21:V21"/>
    <mergeCell ref="E22:E27"/>
    <mergeCell ref="I22:I27"/>
    <mergeCell ref="F23:F26"/>
    <mergeCell ref="J23:J26"/>
    <mergeCell ref="O23:V23"/>
    <mergeCell ref="R24:R25"/>
    <mergeCell ref="O7:T7"/>
    <mergeCell ref="O8:T8"/>
    <mergeCell ref="V14:V16"/>
    <mergeCell ref="L13:V13"/>
    <mergeCell ref="L14:L16"/>
    <mergeCell ref="M14:M16"/>
    <mergeCell ref="O14:T14"/>
    <mergeCell ref="U14:U16"/>
    <mergeCell ref="S16:T16"/>
    <mergeCell ref="O12:U12"/>
    <mergeCell ref="O15:O16"/>
    <mergeCell ref="P15:Q15"/>
    <mergeCell ref="R15:T15"/>
    <mergeCell ref="W13:W16"/>
    <mergeCell ref="W24:W26"/>
    <mergeCell ref="M34:W34"/>
    <mergeCell ref="T24:T25"/>
    <mergeCell ref="U24:U25"/>
    <mergeCell ref="O20:V20"/>
    <mergeCell ref="S24:S25"/>
    <mergeCell ref="S17:T17"/>
  </mergeCells>
  <dataValidations count="8">
    <dataValidation allowBlank="1" prompt="Для выбора выполните двойной щелчок левой клавиши мыши по соответствующей ячейке." sqref="WVT983066:WWE983072 JH26:JS32 TD26:TO32 ACZ26:ADK32 AMV26:ANG32 AWR26:AXC32 BGN26:BGY32 BQJ26:BQU32 CAF26:CAQ32 CKB26:CKM32 CTX26:CUI32 DDT26:DEE32 DNP26:DOA32 DXL26:DXW32 EHH26:EHS32 ERD26:ERO32 FAZ26:FBK32 FKV26:FLG32 FUR26:FVC32 GEN26:GEY32 GOJ26:GOU32 GYF26:GYQ32 HIB26:HIM32 HRX26:HSI32 IBT26:ICE32 ILP26:IMA32 IVL26:IVW32 JFH26:JFS32 JPD26:JPO32 JYZ26:JZK32 KIV26:KJG32 KSR26:KTC32 LCN26:LCY32 LMJ26:LMU32 LWF26:LWQ32 MGB26:MGM32 MPX26:MQI32 MZT26:NAE32 NJP26:NKA32 NTL26:NTW32 ODH26:ODS32 OND26:ONO32 OWZ26:OXK32 PGV26:PHG32 PQR26:PRC32 QAN26:QAY32 QKJ26:QKU32 QUF26:QUQ32 REB26:REM32 RNX26:ROI32 RXT26:RYE32 SHP26:SIA32 SRL26:SRW32 TBH26:TBS32 TLD26:TLO32 TUZ26:TVK32 UEV26:UFG32 UOR26:UPC32 UYN26:UYY32 VIJ26:VIU32 VSF26:VSQ32 WCB26:WCM32 WLX26:WMI32 WVT26:WWE32 L65562:W65568 JH65562:JS65568 TD65562:TO65568 ACZ65562:ADK65568 AMV65562:ANG65568 AWR65562:AXC65568 BGN65562:BGY65568 BQJ65562:BQU65568 CAF65562:CAQ65568 CKB65562:CKM65568 CTX65562:CUI65568 DDT65562:DEE65568 DNP65562:DOA65568 DXL65562:DXW65568 EHH65562:EHS65568 ERD65562:ERO65568 FAZ65562:FBK65568 FKV65562:FLG65568 FUR65562:FVC65568 GEN65562:GEY65568 GOJ65562:GOU65568 GYF65562:GYQ65568 HIB65562:HIM65568 HRX65562:HSI65568 IBT65562:ICE65568 ILP65562:IMA65568 IVL65562:IVW65568 JFH65562:JFS65568 JPD65562:JPO65568 JYZ65562:JZK65568 KIV65562:KJG65568 KSR65562:KTC65568 LCN65562:LCY65568 LMJ65562:LMU65568 LWF65562:LWQ65568 MGB65562:MGM65568 MPX65562:MQI65568 MZT65562:NAE65568 NJP65562:NKA65568 NTL65562:NTW65568 ODH65562:ODS65568 OND65562:ONO65568 OWZ65562:OXK65568 PGV65562:PHG65568 PQR65562:PRC65568 QAN65562:QAY65568 QKJ65562:QKU65568 QUF65562:QUQ65568 REB65562:REM65568 RNX65562:ROI65568 RXT65562:RYE65568 SHP65562:SIA65568 SRL65562:SRW65568 TBH65562:TBS65568 TLD65562:TLO65568 TUZ65562:TVK65568 UEV65562:UFG65568 UOR65562:UPC65568 UYN65562:UYY65568 VIJ65562:VIU65568 VSF65562:VSQ65568 WCB65562:WCM65568 WLX65562:WMI65568 WVT65562:WWE65568 L131098:W131104 JH131098:JS131104 TD131098:TO131104 ACZ131098:ADK131104 AMV131098:ANG131104 AWR131098:AXC131104 BGN131098:BGY131104 BQJ131098:BQU131104 CAF131098:CAQ131104 CKB131098:CKM131104 CTX131098:CUI131104 DDT131098:DEE131104 DNP131098:DOA131104 DXL131098:DXW131104 EHH131098:EHS131104 ERD131098:ERO131104 FAZ131098:FBK131104 FKV131098:FLG131104 FUR131098:FVC131104 GEN131098:GEY131104 GOJ131098:GOU131104 GYF131098:GYQ131104 HIB131098:HIM131104 HRX131098:HSI131104 IBT131098:ICE131104 ILP131098:IMA131104 IVL131098:IVW131104 JFH131098:JFS131104 JPD131098:JPO131104 JYZ131098:JZK131104 KIV131098:KJG131104 KSR131098:KTC131104 LCN131098:LCY131104 LMJ131098:LMU131104 LWF131098:LWQ131104 MGB131098:MGM131104 MPX131098:MQI131104 MZT131098:NAE131104 NJP131098:NKA131104 NTL131098:NTW131104 ODH131098:ODS131104 OND131098:ONO131104 OWZ131098:OXK131104 PGV131098:PHG131104 PQR131098:PRC131104 QAN131098:QAY131104 QKJ131098:QKU131104 QUF131098:QUQ131104 REB131098:REM131104 RNX131098:ROI131104 RXT131098:RYE131104 SHP131098:SIA131104 SRL131098:SRW131104 TBH131098:TBS131104 TLD131098:TLO131104 TUZ131098:TVK131104 UEV131098:UFG131104 UOR131098:UPC131104 UYN131098:UYY131104 VIJ131098:VIU131104 VSF131098:VSQ131104 WCB131098:WCM131104 WLX131098:WMI131104 WVT131098:WWE131104 L196634:W196640 JH196634:JS196640 TD196634:TO196640 ACZ196634:ADK196640 AMV196634:ANG196640 AWR196634:AXC196640 BGN196634:BGY196640 BQJ196634:BQU196640 CAF196634:CAQ196640 CKB196634:CKM196640 CTX196634:CUI196640 DDT196634:DEE196640 DNP196634:DOA196640 DXL196634:DXW196640 EHH196634:EHS196640 ERD196634:ERO196640 FAZ196634:FBK196640 FKV196634:FLG196640 FUR196634:FVC196640 GEN196634:GEY196640 GOJ196634:GOU196640 GYF196634:GYQ196640 HIB196634:HIM196640 HRX196634:HSI196640 IBT196634:ICE196640 ILP196634:IMA196640 IVL196634:IVW196640 JFH196634:JFS196640 JPD196634:JPO196640 JYZ196634:JZK196640 KIV196634:KJG196640 KSR196634:KTC196640 LCN196634:LCY196640 LMJ196634:LMU196640 LWF196634:LWQ196640 MGB196634:MGM196640 MPX196634:MQI196640 MZT196634:NAE196640 NJP196634:NKA196640 NTL196634:NTW196640 ODH196634:ODS196640 OND196634:ONO196640 OWZ196634:OXK196640 PGV196634:PHG196640 PQR196634:PRC196640 QAN196634:QAY196640 QKJ196634:QKU196640 QUF196634:QUQ196640 REB196634:REM196640 RNX196634:ROI196640 RXT196634:RYE196640 SHP196634:SIA196640 SRL196634:SRW196640 TBH196634:TBS196640 TLD196634:TLO196640 TUZ196634:TVK196640 UEV196634:UFG196640 UOR196634:UPC196640 UYN196634:UYY196640 VIJ196634:VIU196640 VSF196634:VSQ196640 WCB196634:WCM196640 WLX196634:WMI196640 WVT196634:WWE196640 L262170:W262176 JH262170:JS262176 TD262170:TO262176 ACZ262170:ADK262176 AMV262170:ANG262176 AWR262170:AXC262176 BGN262170:BGY262176 BQJ262170:BQU262176 CAF262170:CAQ262176 CKB262170:CKM262176 CTX262170:CUI262176 DDT262170:DEE262176 DNP262170:DOA262176 DXL262170:DXW262176 EHH262170:EHS262176 ERD262170:ERO262176 FAZ262170:FBK262176 FKV262170:FLG262176 FUR262170:FVC262176 GEN262170:GEY262176 GOJ262170:GOU262176 GYF262170:GYQ262176 HIB262170:HIM262176 HRX262170:HSI262176 IBT262170:ICE262176 ILP262170:IMA262176 IVL262170:IVW262176 JFH262170:JFS262176 JPD262170:JPO262176 JYZ262170:JZK262176 KIV262170:KJG262176 KSR262170:KTC262176 LCN262170:LCY262176 LMJ262170:LMU262176 LWF262170:LWQ262176 MGB262170:MGM262176 MPX262170:MQI262176 MZT262170:NAE262176 NJP262170:NKA262176 NTL262170:NTW262176 ODH262170:ODS262176 OND262170:ONO262176 OWZ262170:OXK262176 PGV262170:PHG262176 PQR262170:PRC262176 QAN262170:QAY262176 QKJ262170:QKU262176 QUF262170:QUQ262176 REB262170:REM262176 RNX262170:ROI262176 RXT262170:RYE262176 SHP262170:SIA262176 SRL262170:SRW262176 TBH262170:TBS262176 TLD262170:TLO262176 TUZ262170:TVK262176 UEV262170:UFG262176 UOR262170:UPC262176 UYN262170:UYY262176 VIJ262170:VIU262176 VSF262170:VSQ262176 WCB262170:WCM262176 WLX262170:WMI262176 WVT262170:WWE262176 L327706:W327712 JH327706:JS327712 TD327706:TO327712 ACZ327706:ADK327712 AMV327706:ANG327712 AWR327706:AXC327712 BGN327706:BGY327712 BQJ327706:BQU327712 CAF327706:CAQ327712 CKB327706:CKM327712 CTX327706:CUI327712 DDT327706:DEE327712 DNP327706:DOA327712 DXL327706:DXW327712 EHH327706:EHS327712 ERD327706:ERO327712 FAZ327706:FBK327712 FKV327706:FLG327712 FUR327706:FVC327712 GEN327706:GEY327712 GOJ327706:GOU327712 GYF327706:GYQ327712 HIB327706:HIM327712 HRX327706:HSI327712 IBT327706:ICE327712 ILP327706:IMA327712 IVL327706:IVW327712 JFH327706:JFS327712 JPD327706:JPO327712 JYZ327706:JZK327712 KIV327706:KJG327712 KSR327706:KTC327712 LCN327706:LCY327712 LMJ327706:LMU327712 LWF327706:LWQ327712 MGB327706:MGM327712 MPX327706:MQI327712 MZT327706:NAE327712 NJP327706:NKA327712 NTL327706:NTW327712 ODH327706:ODS327712 OND327706:ONO327712 OWZ327706:OXK327712 PGV327706:PHG327712 PQR327706:PRC327712 QAN327706:QAY327712 QKJ327706:QKU327712 QUF327706:QUQ327712 REB327706:REM327712 RNX327706:ROI327712 RXT327706:RYE327712 SHP327706:SIA327712 SRL327706:SRW327712 TBH327706:TBS327712 TLD327706:TLO327712 TUZ327706:TVK327712 UEV327706:UFG327712 UOR327706:UPC327712 UYN327706:UYY327712 VIJ327706:VIU327712 VSF327706:VSQ327712 WCB327706:WCM327712 WLX327706:WMI327712 WVT327706:WWE327712 L393242:W393248 JH393242:JS393248 TD393242:TO393248 ACZ393242:ADK393248 AMV393242:ANG393248 AWR393242:AXC393248 BGN393242:BGY393248 BQJ393242:BQU393248 CAF393242:CAQ393248 CKB393242:CKM393248 CTX393242:CUI393248 DDT393242:DEE393248 DNP393242:DOA393248 DXL393242:DXW393248 EHH393242:EHS393248 ERD393242:ERO393248 FAZ393242:FBK393248 FKV393242:FLG393248 FUR393242:FVC393248 GEN393242:GEY393248 GOJ393242:GOU393248 GYF393242:GYQ393248 HIB393242:HIM393248 HRX393242:HSI393248 IBT393242:ICE393248 ILP393242:IMA393248 IVL393242:IVW393248 JFH393242:JFS393248 JPD393242:JPO393248 JYZ393242:JZK393248 KIV393242:KJG393248 KSR393242:KTC393248 LCN393242:LCY393248 LMJ393242:LMU393248 LWF393242:LWQ393248 MGB393242:MGM393248 MPX393242:MQI393248 MZT393242:NAE393248 NJP393242:NKA393248 NTL393242:NTW393248 ODH393242:ODS393248 OND393242:ONO393248 OWZ393242:OXK393248 PGV393242:PHG393248 PQR393242:PRC393248 QAN393242:QAY393248 QKJ393242:QKU393248 QUF393242:QUQ393248 REB393242:REM393248 RNX393242:ROI393248 RXT393242:RYE393248 SHP393242:SIA393248 SRL393242:SRW393248 TBH393242:TBS393248 TLD393242:TLO393248 TUZ393242:TVK393248 UEV393242:UFG393248 UOR393242:UPC393248 UYN393242:UYY393248 VIJ393242:VIU393248 VSF393242:VSQ393248 WCB393242:WCM393248 WLX393242:WMI393248 WVT393242:WWE393248 L458778:W458784 JH458778:JS458784 TD458778:TO458784 ACZ458778:ADK458784 AMV458778:ANG458784 AWR458778:AXC458784 BGN458778:BGY458784 BQJ458778:BQU458784 CAF458778:CAQ458784 CKB458778:CKM458784 CTX458778:CUI458784 DDT458778:DEE458784 DNP458778:DOA458784 DXL458778:DXW458784 EHH458778:EHS458784 ERD458778:ERO458784 FAZ458778:FBK458784 FKV458778:FLG458784 FUR458778:FVC458784 GEN458778:GEY458784 GOJ458778:GOU458784 GYF458778:GYQ458784 HIB458778:HIM458784 HRX458778:HSI458784 IBT458778:ICE458784 ILP458778:IMA458784 IVL458778:IVW458784 JFH458778:JFS458784 JPD458778:JPO458784 JYZ458778:JZK458784 KIV458778:KJG458784 KSR458778:KTC458784 LCN458778:LCY458784 LMJ458778:LMU458784 LWF458778:LWQ458784 MGB458778:MGM458784 MPX458778:MQI458784 MZT458778:NAE458784 NJP458778:NKA458784 NTL458778:NTW458784 ODH458778:ODS458784 OND458778:ONO458784 OWZ458778:OXK458784 PGV458778:PHG458784 PQR458778:PRC458784 QAN458778:QAY458784 QKJ458778:QKU458784 QUF458778:QUQ458784 REB458778:REM458784 RNX458778:ROI458784 RXT458778:RYE458784 SHP458778:SIA458784 SRL458778:SRW458784 TBH458778:TBS458784 TLD458778:TLO458784 TUZ458778:TVK458784 UEV458778:UFG458784 UOR458778:UPC458784 UYN458778:UYY458784 VIJ458778:VIU458784 VSF458778:VSQ458784 WCB458778:WCM458784 WLX458778:WMI458784 WVT458778:WWE458784 L524314:W524320 JH524314:JS524320 TD524314:TO524320 ACZ524314:ADK524320 AMV524314:ANG524320 AWR524314:AXC524320 BGN524314:BGY524320 BQJ524314:BQU524320 CAF524314:CAQ524320 CKB524314:CKM524320 CTX524314:CUI524320 DDT524314:DEE524320 DNP524314:DOA524320 DXL524314:DXW524320 EHH524314:EHS524320 ERD524314:ERO524320 FAZ524314:FBK524320 FKV524314:FLG524320 FUR524314:FVC524320 GEN524314:GEY524320 GOJ524314:GOU524320 GYF524314:GYQ524320 HIB524314:HIM524320 HRX524314:HSI524320 IBT524314:ICE524320 ILP524314:IMA524320 IVL524314:IVW524320 JFH524314:JFS524320 JPD524314:JPO524320 JYZ524314:JZK524320 KIV524314:KJG524320 KSR524314:KTC524320 LCN524314:LCY524320 LMJ524314:LMU524320 LWF524314:LWQ524320 MGB524314:MGM524320 MPX524314:MQI524320 MZT524314:NAE524320 NJP524314:NKA524320 NTL524314:NTW524320 ODH524314:ODS524320 OND524314:ONO524320 OWZ524314:OXK524320 PGV524314:PHG524320 PQR524314:PRC524320 QAN524314:QAY524320 QKJ524314:QKU524320 QUF524314:QUQ524320 REB524314:REM524320 RNX524314:ROI524320 RXT524314:RYE524320 SHP524314:SIA524320 SRL524314:SRW524320 TBH524314:TBS524320 TLD524314:TLO524320 TUZ524314:TVK524320 UEV524314:UFG524320 UOR524314:UPC524320 UYN524314:UYY524320 VIJ524314:VIU524320 VSF524314:VSQ524320 WCB524314:WCM524320 WLX524314:WMI524320 WVT524314:WWE524320 L589850:W589856 JH589850:JS589856 TD589850:TO589856 ACZ589850:ADK589856 AMV589850:ANG589856 AWR589850:AXC589856 BGN589850:BGY589856 BQJ589850:BQU589856 CAF589850:CAQ589856 CKB589850:CKM589856 CTX589850:CUI589856 DDT589850:DEE589856 DNP589850:DOA589856 DXL589850:DXW589856 EHH589850:EHS589856 ERD589850:ERO589856 FAZ589850:FBK589856 FKV589850:FLG589856 FUR589850:FVC589856 GEN589850:GEY589856 GOJ589850:GOU589856 GYF589850:GYQ589856 HIB589850:HIM589856 HRX589850:HSI589856 IBT589850:ICE589856 ILP589850:IMA589856 IVL589850:IVW589856 JFH589850:JFS589856 JPD589850:JPO589856 JYZ589850:JZK589856 KIV589850:KJG589856 KSR589850:KTC589856 LCN589850:LCY589856 LMJ589850:LMU589856 LWF589850:LWQ589856 MGB589850:MGM589856 MPX589850:MQI589856 MZT589850:NAE589856 NJP589850:NKA589856 NTL589850:NTW589856 ODH589850:ODS589856 OND589850:ONO589856 OWZ589850:OXK589856 PGV589850:PHG589856 PQR589850:PRC589856 QAN589850:QAY589856 QKJ589850:QKU589856 QUF589850:QUQ589856 REB589850:REM589856 RNX589850:ROI589856 RXT589850:RYE589856 SHP589850:SIA589856 SRL589850:SRW589856 TBH589850:TBS589856 TLD589850:TLO589856 TUZ589850:TVK589856 UEV589850:UFG589856 UOR589850:UPC589856 UYN589850:UYY589856 VIJ589850:VIU589856 VSF589850:VSQ589856 WCB589850:WCM589856 WLX589850:WMI589856 WVT589850:WWE589856 L655386:W655392 JH655386:JS655392 TD655386:TO655392 ACZ655386:ADK655392 AMV655386:ANG655392 AWR655386:AXC655392 BGN655386:BGY655392 BQJ655386:BQU655392 CAF655386:CAQ655392 CKB655386:CKM655392 CTX655386:CUI655392 DDT655386:DEE655392 DNP655386:DOA655392 DXL655386:DXW655392 EHH655386:EHS655392 ERD655386:ERO655392 FAZ655386:FBK655392 FKV655386:FLG655392 FUR655386:FVC655392 GEN655386:GEY655392 GOJ655386:GOU655392 GYF655386:GYQ655392 HIB655386:HIM655392 HRX655386:HSI655392 IBT655386:ICE655392 ILP655386:IMA655392 IVL655386:IVW655392 JFH655386:JFS655392 JPD655386:JPO655392 JYZ655386:JZK655392 KIV655386:KJG655392 KSR655386:KTC655392 LCN655386:LCY655392 LMJ655386:LMU655392 LWF655386:LWQ655392 MGB655386:MGM655392 MPX655386:MQI655392 MZT655386:NAE655392 NJP655386:NKA655392 NTL655386:NTW655392 ODH655386:ODS655392 OND655386:ONO655392 OWZ655386:OXK655392 PGV655386:PHG655392 PQR655386:PRC655392 QAN655386:QAY655392 QKJ655386:QKU655392 QUF655386:QUQ655392 REB655386:REM655392 RNX655386:ROI655392 RXT655386:RYE655392 SHP655386:SIA655392 SRL655386:SRW655392 TBH655386:TBS655392 TLD655386:TLO655392 TUZ655386:TVK655392 UEV655386:UFG655392 UOR655386:UPC655392 UYN655386:UYY655392 VIJ655386:VIU655392 VSF655386:VSQ655392 WCB655386:WCM655392 WLX655386:WMI655392 WVT655386:WWE655392 L720922:W720928 JH720922:JS720928 TD720922:TO720928 ACZ720922:ADK720928 AMV720922:ANG720928 AWR720922:AXC720928 BGN720922:BGY720928 BQJ720922:BQU720928 CAF720922:CAQ720928 CKB720922:CKM720928 CTX720922:CUI720928 DDT720922:DEE720928 DNP720922:DOA720928 DXL720922:DXW720928 EHH720922:EHS720928 ERD720922:ERO720928 FAZ720922:FBK720928 FKV720922:FLG720928 FUR720922:FVC720928 GEN720922:GEY720928 GOJ720922:GOU720928 GYF720922:GYQ720928 HIB720922:HIM720928 HRX720922:HSI720928 IBT720922:ICE720928 ILP720922:IMA720928 IVL720922:IVW720928 JFH720922:JFS720928 JPD720922:JPO720928 JYZ720922:JZK720928 KIV720922:KJG720928 KSR720922:KTC720928 LCN720922:LCY720928 LMJ720922:LMU720928 LWF720922:LWQ720928 MGB720922:MGM720928 MPX720922:MQI720928 MZT720922:NAE720928 NJP720922:NKA720928 NTL720922:NTW720928 ODH720922:ODS720928 OND720922:ONO720928 OWZ720922:OXK720928 PGV720922:PHG720928 PQR720922:PRC720928 QAN720922:QAY720928 QKJ720922:QKU720928 QUF720922:QUQ720928 REB720922:REM720928 RNX720922:ROI720928 RXT720922:RYE720928 SHP720922:SIA720928 SRL720922:SRW720928 TBH720922:TBS720928 TLD720922:TLO720928 TUZ720922:TVK720928 UEV720922:UFG720928 UOR720922:UPC720928 UYN720922:UYY720928 VIJ720922:VIU720928 VSF720922:VSQ720928 WCB720922:WCM720928 WLX720922:WMI720928 WVT720922:WWE720928 L786458:W786464 JH786458:JS786464 TD786458:TO786464 ACZ786458:ADK786464 AMV786458:ANG786464 AWR786458:AXC786464 BGN786458:BGY786464 BQJ786458:BQU786464 CAF786458:CAQ786464 CKB786458:CKM786464 CTX786458:CUI786464 DDT786458:DEE786464 DNP786458:DOA786464 DXL786458:DXW786464 EHH786458:EHS786464 ERD786458:ERO786464 FAZ786458:FBK786464 FKV786458:FLG786464 FUR786458:FVC786464 GEN786458:GEY786464 GOJ786458:GOU786464 GYF786458:GYQ786464 HIB786458:HIM786464 HRX786458:HSI786464 IBT786458:ICE786464 ILP786458:IMA786464 IVL786458:IVW786464 JFH786458:JFS786464 JPD786458:JPO786464 JYZ786458:JZK786464 KIV786458:KJG786464 KSR786458:KTC786464 LCN786458:LCY786464 LMJ786458:LMU786464 LWF786458:LWQ786464 MGB786458:MGM786464 MPX786458:MQI786464 MZT786458:NAE786464 NJP786458:NKA786464 NTL786458:NTW786464 ODH786458:ODS786464 OND786458:ONO786464 OWZ786458:OXK786464 PGV786458:PHG786464 PQR786458:PRC786464 QAN786458:QAY786464 QKJ786458:QKU786464 QUF786458:QUQ786464 REB786458:REM786464 RNX786458:ROI786464 RXT786458:RYE786464 SHP786458:SIA786464 SRL786458:SRW786464 TBH786458:TBS786464 TLD786458:TLO786464 TUZ786458:TVK786464 UEV786458:UFG786464 UOR786458:UPC786464 UYN786458:UYY786464 VIJ786458:VIU786464 VSF786458:VSQ786464 WCB786458:WCM786464 WLX786458:WMI786464 WVT786458:WWE786464 L851994:W852000 JH851994:JS852000 TD851994:TO852000 ACZ851994:ADK852000 AMV851994:ANG852000 AWR851994:AXC852000 BGN851994:BGY852000 BQJ851994:BQU852000 CAF851994:CAQ852000 CKB851994:CKM852000 CTX851994:CUI852000 DDT851994:DEE852000 DNP851994:DOA852000 DXL851994:DXW852000 EHH851994:EHS852000 ERD851994:ERO852000 FAZ851994:FBK852000 FKV851994:FLG852000 FUR851994:FVC852000 GEN851994:GEY852000 GOJ851994:GOU852000 GYF851994:GYQ852000 HIB851994:HIM852000 HRX851994:HSI852000 IBT851994:ICE852000 ILP851994:IMA852000 IVL851994:IVW852000 JFH851994:JFS852000 JPD851994:JPO852000 JYZ851994:JZK852000 KIV851994:KJG852000 KSR851994:KTC852000 LCN851994:LCY852000 LMJ851994:LMU852000 LWF851994:LWQ852000 MGB851994:MGM852000 MPX851994:MQI852000 MZT851994:NAE852000 NJP851994:NKA852000 NTL851994:NTW852000 ODH851994:ODS852000 OND851994:ONO852000 OWZ851994:OXK852000 PGV851994:PHG852000 PQR851994:PRC852000 QAN851994:QAY852000 QKJ851994:QKU852000 QUF851994:QUQ852000 REB851994:REM852000 RNX851994:ROI852000 RXT851994:RYE852000 SHP851994:SIA852000 SRL851994:SRW852000 TBH851994:TBS852000 TLD851994:TLO852000 TUZ851994:TVK852000 UEV851994:UFG852000 UOR851994:UPC852000 UYN851994:UYY852000 VIJ851994:VIU852000 VSF851994:VSQ852000 WCB851994:WCM852000 WLX851994:WMI852000 WVT851994:WWE852000 L917530:W917536 JH917530:JS917536 TD917530:TO917536 ACZ917530:ADK917536 AMV917530:ANG917536 AWR917530:AXC917536 BGN917530:BGY917536 BQJ917530:BQU917536 CAF917530:CAQ917536 CKB917530:CKM917536 CTX917530:CUI917536 DDT917530:DEE917536 DNP917530:DOA917536 DXL917530:DXW917536 EHH917530:EHS917536 ERD917530:ERO917536 FAZ917530:FBK917536 FKV917530:FLG917536 FUR917530:FVC917536 GEN917530:GEY917536 GOJ917530:GOU917536 GYF917530:GYQ917536 HIB917530:HIM917536 HRX917530:HSI917536 IBT917530:ICE917536 ILP917530:IMA917536 IVL917530:IVW917536 JFH917530:JFS917536 JPD917530:JPO917536 JYZ917530:JZK917536 KIV917530:KJG917536 KSR917530:KTC917536 LCN917530:LCY917536 LMJ917530:LMU917536 LWF917530:LWQ917536 MGB917530:MGM917536 MPX917530:MQI917536 MZT917530:NAE917536 NJP917530:NKA917536 NTL917530:NTW917536 ODH917530:ODS917536 OND917530:ONO917536 OWZ917530:OXK917536 PGV917530:PHG917536 PQR917530:PRC917536 QAN917530:QAY917536 QKJ917530:QKU917536 QUF917530:QUQ917536 REB917530:REM917536 RNX917530:ROI917536 RXT917530:RYE917536 SHP917530:SIA917536 SRL917530:SRW917536 TBH917530:TBS917536 TLD917530:TLO917536 TUZ917530:TVK917536 UEV917530:UFG917536 UOR917530:UPC917536 UYN917530:UYY917536 VIJ917530:VIU917536 VSF917530:VSQ917536 WCB917530:WCM917536 WLX917530:WMI917536 WVT917530:WWE917536 L983066:W983072 JH983066:JS983072 TD983066:TO983072 ACZ983066:ADK983072 AMV983066:ANG983072 AWR983066:AXC983072 BGN983066:BGY983072 BQJ983066:BQU983072 CAF983066:CAQ983072 CKB983066:CKM983072 CTX983066:CUI983072 DDT983066:DEE983072 DNP983066:DOA983072 DXL983066:DXW983072 EHH983066:EHS983072 ERD983066:ERO983072 FAZ983066:FBK983072 FKV983066:FLG983072 FUR983066:FVC983072 GEN983066:GEY983072 GOJ983066:GOU983072 GYF983066:GYQ983072 HIB983066:HIM983072 HRX983066:HSI983072 IBT983066:ICE983072 ILP983066:IMA983072 IVL983066:IVW983072 JFH983066:JFS983072 JPD983066:JPO983072 JYZ983066:JZK983072 KIV983066:KJG983072 KSR983066:KTC983072 LCN983066:LCY983072 LMJ983066:LMU983072 LWF983066:LWQ983072 MGB983066:MGM983072 MPX983066:MQI983072 MZT983066:NAE983072 NJP983066:NKA983072 NTL983066:NTW983072 ODH983066:ODS983072 OND983066:ONO983072 OWZ983066:OXK983072 PGV983066:PHG983072 PQR983066:PRC983072 QAN983066:QAY983072 QKJ983066:QKU983072 QUF983066:QUQ983072 REB983066:REM983072 RNX983066:ROI983072 RXT983066:RYE983072 SHP983066:SIA983072 SRL983066:SRW983072 TBH983066:TBS983072 TLD983066:TLO983072 TUZ983066:TVK983072 UEV983066:UFG983072 UOR983066:UPC983072 UYN983066:UYY983072 VIJ983066:VIU983072 VSF983066:VSQ983072 WCB983066:WCM983072 WLX983066:WMI983072 L26:V32 W27:W32"/>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formula1>kind_of_cons</formula1>
    </dataValidation>
    <dataValidation type="textLength" operator="lessThanOrEqual" allowBlank="1" showInputMessage="1" showErrorMessage="1" errorTitle="Ошибка" error="Допускается ввод не более 900 символов!" sqref="WWE983058:WWE98306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JS18:JS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TO18:TO24">
      <formula1>900</formula1>
    </dataValidation>
    <dataValidation type="list" allowBlank="1" showInputMessage="1" showErrorMessage="1" errorTitle="Ошибка" error="Выберите значение из списка" sqref="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2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JI24">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WVZ983064:WVZ983065 WWB983064:WWB983065 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dataValidation allowBlank="1" showInputMessage="1" showErrorMessage="1" prompt="Для выбора выполните двойной щелчок левой клавиши мыши по соответствующей ячейке." sqref="JQ24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WWC983064 U65560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131096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196632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262168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327704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393240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458776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524312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589848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655384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720920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786456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851992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U917528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U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U24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dataValidation type="list" allowBlank="1" showInputMessage="1" showErrorMessage="1" errorTitle="Ошибка" error="Выберите значение из списка" prompt="Выберите значение из списка" sqref="O23:V23">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5">
    <tabColor theme="0" tint="-0.249977111117893"/>
  </sheetPr>
  <dimension ref="A1:T19"/>
  <sheetViews>
    <sheetView showGridLines="0" topLeftCell="E1" zoomScaleNormal="100" workbookViewId="0"/>
  </sheetViews>
  <sheetFormatPr defaultColWidth="10.5703125" defaultRowHeight="14.25"/>
  <cols>
    <col min="1" max="1" width="3.7109375" style="207" hidden="1" customWidth="1"/>
    <col min="2" max="4" width="3.7109375" style="194" hidden="1" customWidth="1"/>
    <col min="5" max="5" width="3.7109375" style="82" customWidth="1"/>
    <col min="6" max="6" width="9.7109375" style="35" customWidth="1"/>
    <col min="7" max="7" width="37.7109375" style="35" customWidth="1"/>
    <col min="8" max="8" width="66.85546875" style="35" customWidth="1"/>
    <col min="9" max="9" width="115.7109375" style="35" customWidth="1"/>
    <col min="10" max="11" width="10.5703125" style="194"/>
    <col min="12" max="12" width="11.140625" style="194" customWidth="1"/>
    <col min="13" max="20" width="10.5703125" style="194"/>
    <col min="21" max="16384" width="10.5703125" style="35"/>
  </cols>
  <sheetData>
    <row r="1" spans="1:20" ht="3" customHeight="1">
      <c r="A1" s="207" t="s">
        <v>67</v>
      </c>
    </row>
    <row r="2" spans="1:20" ht="22.5">
      <c r="F2" s="1276" t="s">
        <v>470</v>
      </c>
      <c r="G2" s="1277"/>
      <c r="H2" s="1278"/>
      <c r="I2" s="407"/>
    </row>
    <row r="3" spans="1:20" ht="3" customHeight="1"/>
    <row r="4" spans="1:20" s="182" customFormat="1" ht="11.25">
      <c r="A4" s="206"/>
      <c r="B4" s="206"/>
      <c r="C4" s="206"/>
      <c r="D4" s="206"/>
      <c r="F4" s="1230" t="s">
        <v>445</v>
      </c>
      <c r="G4" s="1230"/>
      <c r="H4" s="1230"/>
      <c r="I4" s="1279" t="s">
        <v>446</v>
      </c>
      <c r="J4" s="206"/>
      <c r="K4" s="206"/>
      <c r="L4" s="206"/>
      <c r="M4" s="206"/>
      <c r="N4" s="206"/>
      <c r="O4" s="206"/>
      <c r="P4" s="206"/>
      <c r="Q4" s="206"/>
      <c r="R4" s="206"/>
      <c r="S4" s="206"/>
      <c r="T4" s="206"/>
    </row>
    <row r="5" spans="1:20" s="182" customFormat="1" ht="11.25" customHeight="1">
      <c r="A5" s="206"/>
      <c r="B5" s="206"/>
      <c r="C5" s="206"/>
      <c r="D5" s="206"/>
      <c r="F5" s="299" t="s">
        <v>91</v>
      </c>
      <c r="G5" s="314" t="s">
        <v>448</v>
      </c>
      <c r="H5" s="298" t="s">
        <v>439</v>
      </c>
      <c r="I5" s="1279"/>
      <c r="J5" s="206"/>
      <c r="K5" s="206"/>
      <c r="L5" s="206"/>
      <c r="M5" s="206"/>
      <c r="N5" s="206"/>
      <c r="O5" s="206"/>
      <c r="P5" s="206"/>
      <c r="Q5" s="206"/>
      <c r="R5" s="206"/>
      <c r="S5" s="206"/>
      <c r="T5" s="206"/>
    </row>
    <row r="6" spans="1:20" s="182" customFormat="1" ht="12" customHeight="1">
      <c r="A6" s="206"/>
      <c r="B6" s="206"/>
      <c r="C6" s="206"/>
      <c r="D6" s="206"/>
      <c r="F6" s="300" t="s">
        <v>92</v>
      </c>
      <c r="G6" s="302">
        <v>2</v>
      </c>
      <c r="H6" s="303">
        <v>3</v>
      </c>
      <c r="I6" s="301">
        <v>4</v>
      </c>
      <c r="J6" s="206">
        <v>4</v>
      </c>
      <c r="K6" s="206"/>
      <c r="L6" s="206"/>
      <c r="M6" s="206"/>
      <c r="N6" s="206"/>
      <c r="O6" s="206"/>
      <c r="P6" s="206"/>
      <c r="Q6" s="206"/>
      <c r="R6" s="206"/>
      <c r="S6" s="206"/>
      <c r="T6" s="206"/>
    </row>
    <row r="7" spans="1:20" s="182" customFormat="1" ht="18.75">
      <c r="A7" s="206"/>
      <c r="B7" s="206"/>
      <c r="C7" s="206"/>
      <c r="D7" s="206"/>
      <c r="F7" s="313">
        <v>1</v>
      </c>
      <c r="G7" s="389" t="s">
        <v>471</v>
      </c>
      <c r="H7" s="297" t="str">
        <f>IF(dateCh="","",dateCh)</f>
        <v>30.04.2021</v>
      </c>
      <c r="I7" s="188" t="s">
        <v>472</v>
      </c>
      <c r="J7" s="312"/>
      <c r="K7" s="206"/>
      <c r="L7" s="206"/>
      <c r="M7" s="206"/>
      <c r="N7" s="206"/>
      <c r="O7" s="206"/>
      <c r="P7" s="206"/>
      <c r="Q7" s="206"/>
      <c r="R7" s="206"/>
      <c r="S7" s="206"/>
      <c r="T7" s="206"/>
    </row>
    <row r="8" spans="1:20" s="182" customFormat="1" ht="45">
      <c r="A8" s="1280">
        <v>1</v>
      </c>
      <c r="B8" s="206"/>
      <c r="C8" s="206"/>
      <c r="D8" s="206"/>
      <c r="F8" s="313" t="str">
        <f>"2." &amp;mergeValue(A8)</f>
        <v>2.1</v>
      </c>
      <c r="G8" s="389" t="s">
        <v>473</v>
      </c>
      <c r="H8" s="297"/>
      <c r="I8" s="188" t="s">
        <v>568</v>
      </c>
      <c r="J8" s="312"/>
      <c r="K8" s="206"/>
      <c r="L8" s="206"/>
      <c r="M8" s="206"/>
      <c r="N8" s="206"/>
      <c r="O8" s="206"/>
      <c r="P8" s="206"/>
      <c r="Q8" s="206"/>
      <c r="R8" s="206"/>
      <c r="S8" s="206"/>
      <c r="T8" s="206"/>
    </row>
    <row r="9" spans="1:20" s="182" customFormat="1" ht="22.5">
      <c r="A9" s="1280"/>
      <c r="B9" s="206"/>
      <c r="C9" s="206"/>
      <c r="D9" s="206"/>
      <c r="F9" s="313" t="str">
        <f>"3." &amp;mergeValue(A9)</f>
        <v>3.1</v>
      </c>
      <c r="G9" s="389" t="s">
        <v>474</v>
      </c>
      <c r="H9" s="297"/>
      <c r="I9" s="188" t="s">
        <v>566</v>
      </c>
      <c r="J9" s="312"/>
      <c r="K9" s="206"/>
      <c r="L9" s="206"/>
      <c r="M9" s="206"/>
      <c r="N9" s="206"/>
      <c r="O9" s="206"/>
      <c r="P9" s="206"/>
      <c r="Q9" s="206"/>
      <c r="R9" s="206"/>
      <c r="S9" s="206"/>
      <c r="T9" s="206"/>
    </row>
    <row r="10" spans="1:20" s="182" customFormat="1" ht="22.5">
      <c r="A10" s="1280"/>
      <c r="B10" s="206"/>
      <c r="C10" s="206"/>
      <c r="D10" s="206"/>
      <c r="F10" s="313" t="str">
        <f>"4."&amp;mergeValue(A10)</f>
        <v>4.1</v>
      </c>
      <c r="G10" s="389" t="s">
        <v>475</v>
      </c>
      <c r="H10" s="298" t="s">
        <v>449</v>
      </c>
      <c r="I10" s="188"/>
      <c r="J10" s="312"/>
      <c r="K10" s="206"/>
      <c r="L10" s="206"/>
      <c r="M10" s="206"/>
      <c r="N10" s="206"/>
      <c r="O10" s="206"/>
      <c r="P10" s="206"/>
      <c r="Q10" s="206"/>
      <c r="R10" s="206"/>
      <c r="S10" s="206"/>
      <c r="T10" s="206"/>
    </row>
    <row r="11" spans="1:20" s="182" customFormat="1" ht="18.75">
      <c r="A11" s="1280"/>
      <c r="B11" s="1280">
        <v>1</v>
      </c>
      <c r="C11" s="321"/>
      <c r="D11" s="321"/>
      <c r="F11" s="313" t="str">
        <f>"4."&amp;mergeValue(A11) &amp;"."&amp;mergeValue(B11)</f>
        <v>4.1.1</v>
      </c>
      <c r="G11" s="304" t="s">
        <v>570</v>
      </c>
      <c r="H11" s="297" t="str">
        <f>IF(region_name="","",region_name)</f>
        <v>г.Санкт-Петербург</v>
      </c>
      <c r="I11" s="188" t="s">
        <v>478</v>
      </c>
      <c r="J11" s="312"/>
      <c r="K11" s="206"/>
      <c r="L11" s="206"/>
      <c r="M11" s="206"/>
      <c r="N11" s="206"/>
      <c r="O11" s="206"/>
      <c r="P11" s="206"/>
      <c r="Q11" s="206"/>
      <c r="R11" s="206"/>
      <c r="S11" s="206"/>
      <c r="T11" s="206"/>
    </row>
    <row r="12" spans="1:20" s="182" customFormat="1" ht="22.5">
      <c r="A12" s="1280"/>
      <c r="B12" s="1280"/>
      <c r="C12" s="1280">
        <v>1</v>
      </c>
      <c r="D12" s="321"/>
      <c r="F12" s="313" t="str">
        <f>"4."&amp;mergeValue(A12) &amp;"."&amp;mergeValue(B12)&amp;"."&amp;mergeValue(C12)</f>
        <v>4.1.1.1</v>
      </c>
      <c r="G12" s="318" t="s">
        <v>476</v>
      </c>
      <c r="H12" s="297"/>
      <c r="I12" s="188" t="s">
        <v>479</v>
      </c>
      <c r="J12" s="312"/>
      <c r="K12" s="206"/>
      <c r="L12" s="206"/>
      <c r="M12" s="206"/>
      <c r="N12" s="206"/>
      <c r="O12" s="206"/>
      <c r="P12" s="206"/>
      <c r="Q12" s="206"/>
      <c r="R12" s="206"/>
      <c r="S12" s="206"/>
      <c r="T12" s="206"/>
    </row>
    <row r="13" spans="1:20" s="182" customFormat="1" ht="39" customHeight="1">
      <c r="A13" s="1280"/>
      <c r="B13" s="1280"/>
      <c r="C13" s="1280"/>
      <c r="D13" s="321">
        <v>1</v>
      </c>
      <c r="F13" s="313" t="str">
        <f>"4."&amp;mergeValue(A13) &amp;"."&amp;mergeValue(B13)&amp;"."&amp;mergeValue(C13)&amp;"."&amp;mergeValue(D13)</f>
        <v>4.1.1.1.1</v>
      </c>
      <c r="G13" s="392" t="s">
        <v>477</v>
      </c>
      <c r="H13" s="297"/>
      <c r="I13" s="1281" t="s">
        <v>569</v>
      </c>
      <c r="J13" s="312"/>
      <c r="K13" s="206"/>
      <c r="L13" s="206"/>
      <c r="M13" s="206"/>
      <c r="N13" s="206"/>
      <c r="O13" s="206"/>
      <c r="P13" s="206"/>
      <c r="Q13" s="206"/>
      <c r="R13" s="206"/>
      <c r="S13" s="206"/>
      <c r="T13" s="206"/>
    </row>
    <row r="14" spans="1:20" s="182" customFormat="1" ht="18.75">
      <c r="A14" s="1280"/>
      <c r="B14" s="1280"/>
      <c r="C14" s="1280"/>
      <c r="D14" s="321"/>
      <c r="F14" s="315"/>
      <c r="G14" s="143" t="s">
        <v>4</v>
      </c>
      <c r="H14" s="320"/>
      <c r="I14" s="1281"/>
      <c r="J14" s="312"/>
      <c r="K14" s="206"/>
      <c r="L14" s="206"/>
      <c r="M14" s="206"/>
      <c r="N14" s="206"/>
      <c r="O14" s="206"/>
      <c r="P14" s="206"/>
      <c r="Q14" s="206"/>
      <c r="R14" s="206"/>
      <c r="S14" s="206"/>
      <c r="T14" s="206"/>
    </row>
    <row r="15" spans="1:20" s="182" customFormat="1" ht="18.75">
      <c r="A15" s="1280"/>
      <c r="B15" s="1280"/>
      <c r="C15" s="321"/>
      <c r="D15" s="321"/>
      <c r="F15" s="393"/>
      <c r="G15" s="187" t="s">
        <v>401</v>
      </c>
      <c r="H15" s="394"/>
      <c r="I15" s="395"/>
      <c r="J15" s="312"/>
      <c r="K15" s="206"/>
      <c r="L15" s="206"/>
      <c r="M15" s="206"/>
      <c r="N15" s="206"/>
      <c r="O15" s="206"/>
      <c r="P15" s="206"/>
      <c r="Q15" s="206"/>
      <c r="R15" s="206"/>
      <c r="S15" s="206"/>
      <c r="T15" s="206"/>
    </row>
    <row r="16" spans="1:20" s="182" customFormat="1" ht="18.75">
      <c r="A16" s="1280"/>
      <c r="B16" s="206"/>
      <c r="C16" s="206"/>
      <c r="D16" s="206"/>
      <c r="F16" s="315"/>
      <c r="G16" s="148" t="s">
        <v>483</v>
      </c>
      <c r="H16" s="316"/>
      <c r="I16" s="317"/>
      <c r="J16" s="312"/>
      <c r="K16" s="206"/>
      <c r="L16" s="206"/>
      <c r="M16" s="206"/>
      <c r="N16" s="206"/>
      <c r="O16" s="206"/>
      <c r="P16" s="206"/>
      <c r="Q16" s="206"/>
      <c r="R16" s="206"/>
      <c r="S16" s="206"/>
      <c r="T16" s="206"/>
    </row>
    <row r="17" spans="1:20" s="182" customFormat="1" ht="18.75">
      <c r="A17" s="206"/>
      <c r="B17" s="206"/>
      <c r="C17" s="206"/>
      <c r="D17" s="206"/>
      <c r="F17" s="315"/>
      <c r="G17" s="158" t="s">
        <v>482</v>
      </c>
      <c r="H17" s="316"/>
      <c r="I17" s="317"/>
      <c r="J17" s="312"/>
      <c r="K17" s="206"/>
      <c r="L17" s="206"/>
      <c r="M17" s="206"/>
      <c r="N17" s="206"/>
      <c r="O17" s="206"/>
      <c r="P17" s="206"/>
      <c r="Q17" s="206"/>
      <c r="R17" s="206"/>
      <c r="S17" s="206"/>
      <c r="T17" s="206"/>
    </row>
    <row r="18" spans="1:20" s="306" customFormat="1" ht="3" customHeight="1">
      <c r="A18" s="307"/>
      <c r="B18" s="307"/>
      <c r="C18" s="307"/>
      <c r="D18" s="307"/>
      <c r="F18" s="322"/>
      <c r="G18" s="323"/>
      <c r="H18" s="324"/>
      <c r="I18" s="325"/>
      <c r="J18" s="307"/>
      <c r="K18" s="307"/>
      <c r="L18" s="307"/>
      <c r="M18" s="307"/>
      <c r="N18" s="307"/>
      <c r="O18" s="307"/>
      <c r="P18" s="307"/>
      <c r="Q18" s="307"/>
      <c r="R18" s="307"/>
      <c r="S18" s="307"/>
      <c r="T18" s="307"/>
    </row>
    <row r="19" spans="1:20" s="306" customFormat="1" ht="15" customHeight="1">
      <c r="A19" s="307"/>
      <c r="B19" s="307"/>
      <c r="C19" s="307"/>
      <c r="D19" s="307"/>
      <c r="F19" s="305"/>
      <c r="G19" s="1275" t="s">
        <v>571</v>
      </c>
      <c r="H19" s="1275"/>
      <c r="I19" s="218"/>
      <c r="J19" s="307"/>
      <c r="K19" s="307"/>
      <c r="L19" s="307"/>
      <c r="M19" s="307"/>
      <c r="N19" s="307"/>
      <c r="O19" s="307"/>
      <c r="P19" s="307"/>
      <c r="Q19" s="307"/>
      <c r="R19" s="307"/>
      <c r="S19" s="307"/>
      <c r="T19" s="307"/>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5">
    <tabColor rgb="FFEAEBEE"/>
    <pageSetUpPr fitToPage="1"/>
  </sheetPr>
  <dimension ref="A1:AG36"/>
  <sheetViews>
    <sheetView showGridLines="0" topLeftCell="I4" zoomScaleNormal="100" workbookViewId="0"/>
  </sheetViews>
  <sheetFormatPr defaultColWidth="10.5703125" defaultRowHeight="14.25"/>
  <cols>
    <col min="1" max="6" width="10.5703125" style="470" hidden="1" customWidth="1"/>
    <col min="7" max="8" width="11.140625" style="476" hidden="1" customWidth="1"/>
    <col min="9" max="9" width="3.7109375" style="453" customWidth="1"/>
    <col min="10" max="11" width="3.7109375" style="452" customWidth="1"/>
    <col min="12" max="12" width="12.7109375" style="446" customWidth="1"/>
    <col min="13" max="13" width="44.7109375" style="446" customWidth="1"/>
    <col min="14" max="14" width="1.7109375" style="446" hidden="1" customWidth="1"/>
    <col min="15" max="21" width="23.7109375" style="446" hidden="1" customWidth="1"/>
    <col min="22" max="22" width="1.7109375" style="446" hidden="1" customWidth="1"/>
    <col min="23" max="23" width="11.7109375" style="446" customWidth="1"/>
    <col min="24" max="24" width="3.7109375" style="446" customWidth="1"/>
    <col min="25" max="25" width="11.7109375" style="446" customWidth="1"/>
    <col min="26" max="26" width="8.5703125" style="446" hidden="1" customWidth="1"/>
    <col min="27" max="27" width="4.7109375" style="446" customWidth="1"/>
    <col min="28" max="28" width="115.7109375" style="446" customWidth="1"/>
    <col min="29" max="33" width="10.5703125" style="470"/>
    <col min="34" max="249" width="10.5703125" style="446"/>
    <col min="250" max="257" width="0" style="446" hidden="1" customWidth="1"/>
    <col min="258" max="260" width="3.7109375" style="446" customWidth="1"/>
    <col min="261" max="261" width="12.7109375" style="446" customWidth="1"/>
    <col min="262" max="262" width="47.42578125" style="446" customWidth="1"/>
    <col min="263" max="271" width="0" style="446" hidden="1" customWidth="1"/>
    <col min="272" max="272" width="11.7109375" style="446" customWidth="1"/>
    <col min="273" max="273" width="6.42578125" style="446" bestFit="1" customWidth="1"/>
    <col min="274" max="274" width="11.7109375" style="446" customWidth="1"/>
    <col min="275" max="275" width="0" style="446" hidden="1" customWidth="1"/>
    <col min="276" max="276" width="3.7109375" style="446" customWidth="1"/>
    <col min="277" max="277" width="11.140625" style="446" bestFit="1" customWidth="1"/>
    <col min="278" max="505" width="10.5703125" style="446"/>
    <col min="506" max="513" width="0" style="446" hidden="1" customWidth="1"/>
    <col min="514" max="516" width="3.7109375" style="446" customWidth="1"/>
    <col min="517" max="517" width="12.7109375" style="446" customWidth="1"/>
    <col min="518" max="518" width="47.42578125" style="446" customWidth="1"/>
    <col min="519" max="527" width="0" style="446" hidden="1" customWidth="1"/>
    <col min="528" max="528" width="11.7109375" style="446" customWidth="1"/>
    <col min="529" max="529" width="6.42578125" style="446" bestFit="1" customWidth="1"/>
    <col min="530" max="530" width="11.7109375" style="446" customWidth="1"/>
    <col min="531" max="531" width="0" style="446" hidden="1" customWidth="1"/>
    <col min="532" max="532" width="3.7109375" style="446" customWidth="1"/>
    <col min="533" max="533" width="11.140625" style="446" bestFit="1" customWidth="1"/>
    <col min="534" max="761" width="10.5703125" style="446"/>
    <col min="762" max="769" width="0" style="446" hidden="1" customWidth="1"/>
    <col min="770" max="772" width="3.7109375" style="446" customWidth="1"/>
    <col min="773" max="773" width="12.7109375" style="446" customWidth="1"/>
    <col min="774" max="774" width="47.42578125" style="446" customWidth="1"/>
    <col min="775" max="783" width="0" style="446" hidden="1" customWidth="1"/>
    <col min="784" max="784" width="11.7109375" style="446" customWidth="1"/>
    <col min="785" max="785" width="6.42578125" style="446" bestFit="1" customWidth="1"/>
    <col min="786" max="786" width="11.7109375" style="446" customWidth="1"/>
    <col min="787" max="787" width="0" style="446" hidden="1" customWidth="1"/>
    <col min="788" max="788" width="3.7109375" style="446" customWidth="1"/>
    <col min="789" max="789" width="11.140625" style="446" bestFit="1" customWidth="1"/>
    <col min="790" max="1017" width="10.5703125" style="446"/>
    <col min="1018" max="1025" width="0" style="446" hidden="1" customWidth="1"/>
    <col min="1026" max="1028" width="3.7109375" style="446" customWidth="1"/>
    <col min="1029" max="1029" width="12.7109375" style="446" customWidth="1"/>
    <col min="1030" max="1030" width="47.42578125" style="446" customWidth="1"/>
    <col min="1031" max="1039" width="0" style="446" hidden="1" customWidth="1"/>
    <col min="1040" max="1040" width="11.7109375" style="446" customWidth="1"/>
    <col min="1041" max="1041" width="6.42578125" style="446" bestFit="1" customWidth="1"/>
    <col min="1042" max="1042" width="11.7109375" style="446" customWidth="1"/>
    <col min="1043" max="1043" width="0" style="446" hidden="1" customWidth="1"/>
    <col min="1044" max="1044" width="3.7109375" style="446" customWidth="1"/>
    <col min="1045" max="1045" width="11.140625" style="446" bestFit="1" customWidth="1"/>
    <col min="1046" max="1273" width="10.5703125" style="446"/>
    <col min="1274" max="1281" width="0" style="446" hidden="1" customWidth="1"/>
    <col min="1282" max="1284" width="3.7109375" style="446" customWidth="1"/>
    <col min="1285" max="1285" width="12.7109375" style="446" customWidth="1"/>
    <col min="1286" max="1286" width="47.42578125" style="446" customWidth="1"/>
    <col min="1287" max="1295" width="0" style="446" hidden="1" customWidth="1"/>
    <col min="1296" max="1296" width="11.7109375" style="446" customWidth="1"/>
    <col min="1297" max="1297" width="6.42578125" style="446" bestFit="1" customWidth="1"/>
    <col min="1298" max="1298" width="11.7109375" style="446" customWidth="1"/>
    <col min="1299" max="1299" width="0" style="446" hidden="1" customWidth="1"/>
    <col min="1300" max="1300" width="3.7109375" style="446" customWidth="1"/>
    <col min="1301" max="1301" width="11.140625" style="446" bestFit="1" customWidth="1"/>
    <col min="1302" max="1529" width="10.5703125" style="446"/>
    <col min="1530" max="1537" width="0" style="446" hidden="1" customWidth="1"/>
    <col min="1538" max="1540" width="3.7109375" style="446" customWidth="1"/>
    <col min="1541" max="1541" width="12.7109375" style="446" customWidth="1"/>
    <col min="1542" max="1542" width="47.42578125" style="446" customWidth="1"/>
    <col min="1543" max="1551" width="0" style="446" hidden="1" customWidth="1"/>
    <col min="1552" max="1552" width="11.7109375" style="446" customWidth="1"/>
    <col min="1553" max="1553" width="6.42578125" style="446" bestFit="1" customWidth="1"/>
    <col min="1554" max="1554" width="11.7109375" style="446" customWidth="1"/>
    <col min="1555" max="1555" width="0" style="446" hidden="1" customWidth="1"/>
    <col min="1556" max="1556" width="3.7109375" style="446" customWidth="1"/>
    <col min="1557" max="1557" width="11.140625" style="446" bestFit="1" customWidth="1"/>
    <col min="1558" max="1785" width="10.5703125" style="446"/>
    <col min="1786" max="1793" width="0" style="446" hidden="1" customWidth="1"/>
    <col min="1794" max="1796" width="3.7109375" style="446" customWidth="1"/>
    <col min="1797" max="1797" width="12.7109375" style="446" customWidth="1"/>
    <col min="1798" max="1798" width="47.42578125" style="446" customWidth="1"/>
    <col min="1799" max="1807" width="0" style="446" hidden="1" customWidth="1"/>
    <col min="1808" max="1808" width="11.7109375" style="446" customWidth="1"/>
    <col min="1809" max="1809" width="6.42578125" style="446" bestFit="1" customWidth="1"/>
    <col min="1810" max="1810" width="11.7109375" style="446" customWidth="1"/>
    <col min="1811" max="1811" width="0" style="446" hidden="1" customWidth="1"/>
    <col min="1812" max="1812" width="3.7109375" style="446" customWidth="1"/>
    <col min="1813" max="1813" width="11.140625" style="446" bestFit="1" customWidth="1"/>
    <col min="1814" max="2041" width="10.5703125" style="446"/>
    <col min="2042" max="2049" width="0" style="446" hidden="1" customWidth="1"/>
    <col min="2050" max="2052" width="3.7109375" style="446" customWidth="1"/>
    <col min="2053" max="2053" width="12.7109375" style="446" customWidth="1"/>
    <col min="2054" max="2054" width="47.42578125" style="446" customWidth="1"/>
    <col min="2055" max="2063" width="0" style="446" hidden="1" customWidth="1"/>
    <col min="2064" max="2064" width="11.7109375" style="446" customWidth="1"/>
    <col min="2065" max="2065" width="6.42578125" style="446" bestFit="1" customWidth="1"/>
    <col min="2066" max="2066" width="11.7109375" style="446" customWidth="1"/>
    <col min="2067" max="2067" width="0" style="446" hidden="1" customWidth="1"/>
    <col min="2068" max="2068" width="3.7109375" style="446" customWidth="1"/>
    <col min="2069" max="2069" width="11.140625" style="446" bestFit="1" customWidth="1"/>
    <col min="2070" max="2297" width="10.5703125" style="446"/>
    <col min="2298" max="2305" width="0" style="446" hidden="1" customWidth="1"/>
    <col min="2306" max="2308" width="3.7109375" style="446" customWidth="1"/>
    <col min="2309" max="2309" width="12.7109375" style="446" customWidth="1"/>
    <col min="2310" max="2310" width="47.42578125" style="446" customWidth="1"/>
    <col min="2311" max="2319" width="0" style="446" hidden="1" customWidth="1"/>
    <col min="2320" max="2320" width="11.7109375" style="446" customWidth="1"/>
    <col min="2321" max="2321" width="6.42578125" style="446" bestFit="1" customWidth="1"/>
    <col min="2322" max="2322" width="11.7109375" style="446" customWidth="1"/>
    <col min="2323" max="2323" width="0" style="446" hidden="1" customWidth="1"/>
    <col min="2324" max="2324" width="3.7109375" style="446" customWidth="1"/>
    <col min="2325" max="2325" width="11.140625" style="446" bestFit="1" customWidth="1"/>
    <col min="2326" max="2553" width="10.5703125" style="446"/>
    <col min="2554" max="2561" width="0" style="446" hidden="1" customWidth="1"/>
    <col min="2562" max="2564" width="3.7109375" style="446" customWidth="1"/>
    <col min="2565" max="2565" width="12.7109375" style="446" customWidth="1"/>
    <col min="2566" max="2566" width="47.42578125" style="446" customWidth="1"/>
    <col min="2567" max="2575" width="0" style="446" hidden="1" customWidth="1"/>
    <col min="2576" max="2576" width="11.7109375" style="446" customWidth="1"/>
    <col min="2577" max="2577" width="6.42578125" style="446" bestFit="1" customWidth="1"/>
    <col min="2578" max="2578" width="11.7109375" style="446" customWidth="1"/>
    <col min="2579" max="2579" width="0" style="446" hidden="1" customWidth="1"/>
    <col min="2580" max="2580" width="3.7109375" style="446" customWidth="1"/>
    <col min="2581" max="2581" width="11.140625" style="446" bestFit="1" customWidth="1"/>
    <col min="2582" max="2809" width="10.5703125" style="446"/>
    <col min="2810" max="2817" width="0" style="446" hidden="1" customWidth="1"/>
    <col min="2818" max="2820" width="3.7109375" style="446" customWidth="1"/>
    <col min="2821" max="2821" width="12.7109375" style="446" customWidth="1"/>
    <col min="2822" max="2822" width="47.42578125" style="446" customWidth="1"/>
    <col min="2823" max="2831" width="0" style="446" hidden="1" customWidth="1"/>
    <col min="2832" max="2832" width="11.7109375" style="446" customWidth="1"/>
    <col min="2833" max="2833" width="6.42578125" style="446" bestFit="1" customWidth="1"/>
    <col min="2834" max="2834" width="11.7109375" style="446" customWidth="1"/>
    <col min="2835" max="2835" width="0" style="446" hidden="1" customWidth="1"/>
    <col min="2836" max="2836" width="3.7109375" style="446" customWidth="1"/>
    <col min="2837" max="2837" width="11.140625" style="446" bestFit="1" customWidth="1"/>
    <col min="2838" max="3065" width="10.5703125" style="446"/>
    <col min="3066" max="3073" width="0" style="446" hidden="1" customWidth="1"/>
    <col min="3074" max="3076" width="3.7109375" style="446" customWidth="1"/>
    <col min="3077" max="3077" width="12.7109375" style="446" customWidth="1"/>
    <col min="3078" max="3078" width="47.42578125" style="446" customWidth="1"/>
    <col min="3079" max="3087" width="0" style="446" hidden="1" customWidth="1"/>
    <col min="3088" max="3088" width="11.7109375" style="446" customWidth="1"/>
    <col min="3089" max="3089" width="6.42578125" style="446" bestFit="1" customWidth="1"/>
    <col min="3090" max="3090" width="11.7109375" style="446" customWidth="1"/>
    <col min="3091" max="3091" width="0" style="446" hidden="1" customWidth="1"/>
    <col min="3092" max="3092" width="3.7109375" style="446" customWidth="1"/>
    <col min="3093" max="3093" width="11.140625" style="446" bestFit="1" customWidth="1"/>
    <col min="3094" max="3321" width="10.5703125" style="446"/>
    <col min="3322" max="3329" width="0" style="446" hidden="1" customWidth="1"/>
    <col min="3330" max="3332" width="3.7109375" style="446" customWidth="1"/>
    <col min="3333" max="3333" width="12.7109375" style="446" customWidth="1"/>
    <col min="3334" max="3334" width="47.42578125" style="446" customWidth="1"/>
    <col min="3335" max="3343" width="0" style="446" hidden="1" customWidth="1"/>
    <col min="3344" max="3344" width="11.7109375" style="446" customWidth="1"/>
    <col min="3345" max="3345" width="6.42578125" style="446" bestFit="1" customWidth="1"/>
    <col min="3346" max="3346" width="11.7109375" style="446" customWidth="1"/>
    <col min="3347" max="3347" width="0" style="446" hidden="1" customWidth="1"/>
    <col min="3348" max="3348" width="3.7109375" style="446" customWidth="1"/>
    <col min="3349" max="3349" width="11.140625" style="446" bestFit="1" customWidth="1"/>
    <col min="3350" max="3577" width="10.5703125" style="446"/>
    <col min="3578" max="3585" width="0" style="446" hidden="1" customWidth="1"/>
    <col min="3586" max="3588" width="3.7109375" style="446" customWidth="1"/>
    <col min="3589" max="3589" width="12.7109375" style="446" customWidth="1"/>
    <col min="3590" max="3590" width="47.42578125" style="446" customWidth="1"/>
    <col min="3591" max="3599" width="0" style="446" hidden="1" customWidth="1"/>
    <col min="3600" max="3600" width="11.7109375" style="446" customWidth="1"/>
    <col min="3601" max="3601" width="6.42578125" style="446" bestFit="1" customWidth="1"/>
    <col min="3602" max="3602" width="11.7109375" style="446" customWidth="1"/>
    <col min="3603" max="3603" width="0" style="446" hidden="1" customWidth="1"/>
    <col min="3604" max="3604" width="3.7109375" style="446" customWidth="1"/>
    <col min="3605" max="3605" width="11.140625" style="446" bestFit="1" customWidth="1"/>
    <col min="3606" max="3833" width="10.5703125" style="446"/>
    <col min="3834" max="3841" width="0" style="446" hidden="1" customWidth="1"/>
    <col min="3842" max="3844" width="3.7109375" style="446" customWidth="1"/>
    <col min="3845" max="3845" width="12.7109375" style="446" customWidth="1"/>
    <col min="3846" max="3846" width="47.42578125" style="446" customWidth="1"/>
    <col min="3847" max="3855" width="0" style="446" hidden="1" customWidth="1"/>
    <col min="3856" max="3856" width="11.7109375" style="446" customWidth="1"/>
    <col min="3857" max="3857" width="6.42578125" style="446" bestFit="1" customWidth="1"/>
    <col min="3858" max="3858" width="11.7109375" style="446" customWidth="1"/>
    <col min="3859" max="3859" width="0" style="446" hidden="1" customWidth="1"/>
    <col min="3860" max="3860" width="3.7109375" style="446" customWidth="1"/>
    <col min="3861" max="3861" width="11.140625" style="446" bestFit="1" customWidth="1"/>
    <col min="3862" max="4089" width="10.5703125" style="446"/>
    <col min="4090" max="4097" width="0" style="446" hidden="1" customWidth="1"/>
    <col min="4098" max="4100" width="3.7109375" style="446" customWidth="1"/>
    <col min="4101" max="4101" width="12.7109375" style="446" customWidth="1"/>
    <col min="4102" max="4102" width="47.42578125" style="446" customWidth="1"/>
    <col min="4103" max="4111" width="0" style="446" hidden="1" customWidth="1"/>
    <col min="4112" max="4112" width="11.7109375" style="446" customWidth="1"/>
    <col min="4113" max="4113" width="6.42578125" style="446" bestFit="1" customWidth="1"/>
    <col min="4114" max="4114" width="11.7109375" style="446" customWidth="1"/>
    <col min="4115" max="4115" width="0" style="446" hidden="1" customWidth="1"/>
    <col min="4116" max="4116" width="3.7109375" style="446" customWidth="1"/>
    <col min="4117" max="4117" width="11.140625" style="446" bestFit="1" customWidth="1"/>
    <col min="4118" max="4345" width="10.5703125" style="446"/>
    <col min="4346" max="4353" width="0" style="446" hidden="1" customWidth="1"/>
    <col min="4354" max="4356" width="3.7109375" style="446" customWidth="1"/>
    <col min="4357" max="4357" width="12.7109375" style="446" customWidth="1"/>
    <col min="4358" max="4358" width="47.42578125" style="446" customWidth="1"/>
    <col min="4359" max="4367" width="0" style="446" hidden="1" customWidth="1"/>
    <col min="4368" max="4368" width="11.7109375" style="446" customWidth="1"/>
    <col min="4369" max="4369" width="6.42578125" style="446" bestFit="1" customWidth="1"/>
    <col min="4370" max="4370" width="11.7109375" style="446" customWidth="1"/>
    <col min="4371" max="4371" width="0" style="446" hidden="1" customWidth="1"/>
    <col min="4372" max="4372" width="3.7109375" style="446" customWidth="1"/>
    <col min="4373" max="4373" width="11.140625" style="446" bestFit="1" customWidth="1"/>
    <col min="4374" max="4601" width="10.5703125" style="446"/>
    <col min="4602" max="4609" width="0" style="446" hidden="1" customWidth="1"/>
    <col min="4610" max="4612" width="3.7109375" style="446" customWidth="1"/>
    <col min="4613" max="4613" width="12.7109375" style="446" customWidth="1"/>
    <col min="4614" max="4614" width="47.42578125" style="446" customWidth="1"/>
    <col min="4615" max="4623" width="0" style="446" hidden="1" customWidth="1"/>
    <col min="4624" max="4624" width="11.7109375" style="446" customWidth="1"/>
    <col min="4625" max="4625" width="6.42578125" style="446" bestFit="1" customWidth="1"/>
    <col min="4626" max="4626" width="11.7109375" style="446" customWidth="1"/>
    <col min="4627" max="4627" width="0" style="446" hidden="1" customWidth="1"/>
    <col min="4628" max="4628" width="3.7109375" style="446" customWidth="1"/>
    <col min="4629" max="4629" width="11.140625" style="446" bestFit="1" customWidth="1"/>
    <col min="4630" max="4857" width="10.5703125" style="446"/>
    <col min="4858" max="4865" width="0" style="446" hidden="1" customWidth="1"/>
    <col min="4866" max="4868" width="3.7109375" style="446" customWidth="1"/>
    <col min="4869" max="4869" width="12.7109375" style="446" customWidth="1"/>
    <col min="4870" max="4870" width="47.42578125" style="446" customWidth="1"/>
    <col min="4871" max="4879" width="0" style="446" hidden="1" customWidth="1"/>
    <col min="4880" max="4880" width="11.7109375" style="446" customWidth="1"/>
    <col min="4881" max="4881" width="6.42578125" style="446" bestFit="1" customWidth="1"/>
    <col min="4882" max="4882" width="11.7109375" style="446" customWidth="1"/>
    <col min="4883" max="4883" width="0" style="446" hidden="1" customWidth="1"/>
    <col min="4884" max="4884" width="3.7109375" style="446" customWidth="1"/>
    <col min="4885" max="4885" width="11.140625" style="446" bestFit="1" customWidth="1"/>
    <col min="4886" max="5113" width="10.5703125" style="446"/>
    <col min="5114" max="5121" width="0" style="446" hidden="1" customWidth="1"/>
    <col min="5122" max="5124" width="3.7109375" style="446" customWidth="1"/>
    <col min="5125" max="5125" width="12.7109375" style="446" customWidth="1"/>
    <col min="5126" max="5126" width="47.42578125" style="446" customWidth="1"/>
    <col min="5127" max="5135" width="0" style="446" hidden="1" customWidth="1"/>
    <col min="5136" max="5136" width="11.7109375" style="446" customWidth="1"/>
    <col min="5137" max="5137" width="6.42578125" style="446" bestFit="1" customWidth="1"/>
    <col min="5138" max="5138" width="11.7109375" style="446" customWidth="1"/>
    <col min="5139" max="5139" width="0" style="446" hidden="1" customWidth="1"/>
    <col min="5140" max="5140" width="3.7109375" style="446" customWidth="1"/>
    <col min="5141" max="5141" width="11.140625" style="446" bestFit="1" customWidth="1"/>
    <col min="5142" max="5369" width="10.5703125" style="446"/>
    <col min="5370" max="5377" width="0" style="446" hidden="1" customWidth="1"/>
    <col min="5378" max="5380" width="3.7109375" style="446" customWidth="1"/>
    <col min="5381" max="5381" width="12.7109375" style="446" customWidth="1"/>
    <col min="5382" max="5382" width="47.42578125" style="446" customWidth="1"/>
    <col min="5383" max="5391" width="0" style="446" hidden="1" customWidth="1"/>
    <col min="5392" max="5392" width="11.7109375" style="446" customWidth="1"/>
    <col min="5393" max="5393" width="6.42578125" style="446" bestFit="1" customWidth="1"/>
    <col min="5394" max="5394" width="11.7109375" style="446" customWidth="1"/>
    <col min="5395" max="5395" width="0" style="446" hidden="1" customWidth="1"/>
    <col min="5396" max="5396" width="3.7109375" style="446" customWidth="1"/>
    <col min="5397" max="5397" width="11.140625" style="446" bestFit="1" customWidth="1"/>
    <col min="5398" max="5625" width="10.5703125" style="446"/>
    <col min="5626" max="5633" width="0" style="446" hidden="1" customWidth="1"/>
    <col min="5634" max="5636" width="3.7109375" style="446" customWidth="1"/>
    <col min="5637" max="5637" width="12.7109375" style="446" customWidth="1"/>
    <col min="5638" max="5638" width="47.42578125" style="446" customWidth="1"/>
    <col min="5639" max="5647" width="0" style="446" hidden="1" customWidth="1"/>
    <col min="5648" max="5648" width="11.7109375" style="446" customWidth="1"/>
    <col min="5649" max="5649" width="6.42578125" style="446" bestFit="1" customWidth="1"/>
    <col min="5650" max="5650" width="11.7109375" style="446" customWidth="1"/>
    <col min="5651" max="5651" width="0" style="446" hidden="1" customWidth="1"/>
    <col min="5652" max="5652" width="3.7109375" style="446" customWidth="1"/>
    <col min="5653" max="5653" width="11.140625" style="446" bestFit="1" customWidth="1"/>
    <col min="5654" max="5881" width="10.5703125" style="446"/>
    <col min="5882" max="5889" width="0" style="446" hidden="1" customWidth="1"/>
    <col min="5890" max="5892" width="3.7109375" style="446" customWidth="1"/>
    <col min="5893" max="5893" width="12.7109375" style="446" customWidth="1"/>
    <col min="5894" max="5894" width="47.42578125" style="446" customWidth="1"/>
    <col min="5895" max="5903" width="0" style="446" hidden="1" customWidth="1"/>
    <col min="5904" max="5904" width="11.7109375" style="446" customWidth="1"/>
    <col min="5905" max="5905" width="6.42578125" style="446" bestFit="1" customWidth="1"/>
    <col min="5906" max="5906" width="11.7109375" style="446" customWidth="1"/>
    <col min="5907" max="5907" width="0" style="446" hidden="1" customWidth="1"/>
    <col min="5908" max="5908" width="3.7109375" style="446" customWidth="1"/>
    <col min="5909" max="5909" width="11.140625" style="446" bestFit="1" customWidth="1"/>
    <col min="5910" max="6137" width="10.5703125" style="446"/>
    <col min="6138" max="6145" width="0" style="446" hidden="1" customWidth="1"/>
    <col min="6146" max="6148" width="3.7109375" style="446" customWidth="1"/>
    <col min="6149" max="6149" width="12.7109375" style="446" customWidth="1"/>
    <col min="6150" max="6150" width="47.42578125" style="446" customWidth="1"/>
    <col min="6151" max="6159" width="0" style="446" hidden="1" customWidth="1"/>
    <col min="6160" max="6160" width="11.7109375" style="446" customWidth="1"/>
    <col min="6161" max="6161" width="6.42578125" style="446" bestFit="1" customWidth="1"/>
    <col min="6162" max="6162" width="11.7109375" style="446" customWidth="1"/>
    <col min="6163" max="6163" width="0" style="446" hidden="1" customWidth="1"/>
    <col min="6164" max="6164" width="3.7109375" style="446" customWidth="1"/>
    <col min="6165" max="6165" width="11.140625" style="446" bestFit="1" customWidth="1"/>
    <col min="6166" max="6393" width="10.5703125" style="446"/>
    <col min="6394" max="6401" width="0" style="446" hidden="1" customWidth="1"/>
    <col min="6402" max="6404" width="3.7109375" style="446" customWidth="1"/>
    <col min="6405" max="6405" width="12.7109375" style="446" customWidth="1"/>
    <col min="6406" max="6406" width="47.42578125" style="446" customWidth="1"/>
    <col min="6407" max="6415" width="0" style="446" hidden="1" customWidth="1"/>
    <col min="6416" max="6416" width="11.7109375" style="446" customWidth="1"/>
    <col min="6417" max="6417" width="6.42578125" style="446" bestFit="1" customWidth="1"/>
    <col min="6418" max="6418" width="11.7109375" style="446" customWidth="1"/>
    <col min="6419" max="6419" width="0" style="446" hidden="1" customWidth="1"/>
    <col min="6420" max="6420" width="3.7109375" style="446" customWidth="1"/>
    <col min="6421" max="6421" width="11.140625" style="446" bestFit="1" customWidth="1"/>
    <col min="6422" max="6649" width="10.5703125" style="446"/>
    <col min="6650" max="6657" width="0" style="446" hidden="1" customWidth="1"/>
    <col min="6658" max="6660" width="3.7109375" style="446" customWidth="1"/>
    <col min="6661" max="6661" width="12.7109375" style="446" customWidth="1"/>
    <col min="6662" max="6662" width="47.42578125" style="446" customWidth="1"/>
    <col min="6663" max="6671" width="0" style="446" hidden="1" customWidth="1"/>
    <col min="6672" max="6672" width="11.7109375" style="446" customWidth="1"/>
    <col min="6673" max="6673" width="6.42578125" style="446" bestFit="1" customWidth="1"/>
    <col min="6674" max="6674" width="11.7109375" style="446" customWidth="1"/>
    <col min="6675" max="6675" width="0" style="446" hidden="1" customWidth="1"/>
    <col min="6676" max="6676" width="3.7109375" style="446" customWidth="1"/>
    <col min="6677" max="6677" width="11.140625" style="446" bestFit="1" customWidth="1"/>
    <col min="6678" max="6905" width="10.5703125" style="446"/>
    <col min="6906" max="6913" width="0" style="446" hidden="1" customWidth="1"/>
    <col min="6914" max="6916" width="3.7109375" style="446" customWidth="1"/>
    <col min="6917" max="6917" width="12.7109375" style="446" customWidth="1"/>
    <col min="6918" max="6918" width="47.42578125" style="446" customWidth="1"/>
    <col min="6919" max="6927" width="0" style="446" hidden="1" customWidth="1"/>
    <col min="6928" max="6928" width="11.7109375" style="446" customWidth="1"/>
    <col min="6929" max="6929" width="6.42578125" style="446" bestFit="1" customWidth="1"/>
    <col min="6930" max="6930" width="11.7109375" style="446" customWidth="1"/>
    <col min="6931" max="6931" width="0" style="446" hidden="1" customWidth="1"/>
    <col min="6932" max="6932" width="3.7109375" style="446" customWidth="1"/>
    <col min="6933" max="6933" width="11.140625" style="446" bestFit="1" customWidth="1"/>
    <col min="6934" max="7161" width="10.5703125" style="446"/>
    <col min="7162" max="7169" width="0" style="446" hidden="1" customWidth="1"/>
    <col min="7170" max="7172" width="3.7109375" style="446" customWidth="1"/>
    <col min="7173" max="7173" width="12.7109375" style="446" customWidth="1"/>
    <col min="7174" max="7174" width="47.42578125" style="446" customWidth="1"/>
    <col min="7175" max="7183" width="0" style="446" hidden="1" customWidth="1"/>
    <col min="7184" max="7184" width="11.7109375" style="446" customWidth="1"/>
    <col min="7185" max="7185" width="6.42578125" style="446" bestFit="1" customWidth="1"/>
    <col min="7186" max="7186" width="11.7109375" style="446" customWidth="1"/>
    <col min="7187" max="7187" width="0" style="446" hidden="1" customWidth="1"/>
    <col min="7188" max="7188" width="3.7109375" style="446" customWidth="1"/>
    <col min="7189" max="7189" width="11.140625" style="446" bestFit="1" customWidth="1"/>
    <col min="7190" max="7417" width="10.5703125" style="446"/>
    <col min="7418" max="7425" width="0" style="446" hidden="1" customWidth="1"/>
    <col min="7426" max="7428" width="3.7109375" style="446" customWidth="1"/>
    <col min="7429" max="7429" width="12.7109375" style="446" customWidth="1"/>
    <col min="7430" max="7430" width="47.42578125" style="446" customWidth="1"/>
    <col min="7431" max="7439" width="0" style="446" hidden="1" customWidth="1"/>
    <col min="7440" max="7440" width="11.7109375" style="446" customWidth="1"/>
    <col min="7441" max="7441" width="6.42578125" style="446" bestFit="1" customWidth="1"/>
    <col min="7442" max="7442" width="11.7109375" style="446" customWidth="1"/>
    <col min="7443" max="7443" width="0" style="446" hidden="1" customWidth="1"/>
    <col min="7444" max="7444" width="3.7109375" style="446" customWidth="1"/>
    <col min="7445" max="7445" width="11.140625" style="446" bestFit="1" customWidth="1"/>
    <col min="7446" max="7673" width="10.5703125" style="446"/>
    <col min="7674" max="7681" width="0" style="446" hidden="1" customWidth="1"/>
    <col min="7682" max="7684" width="3.7109375" style="446" customWidth="1"/>
    <col min="7685" max="7685" width="12.7109375" style="446" customWidth="1"/>
    <col min="7686" max="7686" width="47.42578125" style="446" customWidth="1"/>
    <col min="7687" max="7695" width="0" style="446" hidden="1" customWidth="1"/>
    <col min="7696" max="7696" width="11.7109375" style="446" customWidth="1"/>
    <col min="7697" max="7697" width="6.42578125" style="446" bestFit="1" customWidth="1"/>
    <col min="7698" max="7698" width="11.7109375" style="446" customWidth="1"/>
    <col min="7699" max="7699" width="0" style="446" hidden="1" customWidth="1"/>
    <col min="7700" max="7700" width="3.7109375" style="446" customWidth="1"/>
    <col min="7701" max="7701" width="11.140625" style="446" bestFit="1" customWidth="1"/>
    <col min="7702" max="7929" width="10.5703125" style="446"/>
    <col min="7930" max="7937" width="0" style="446" hidden="1" customWidth="1"/>
    <col min="7938" max="7940" width="3.7109375" style="446" customWidth="1"/>
    <col min="7941" max="7941" width="12.7109375" style="446" customWidth="1"/>
    <col min="7942" max="7942" width="47.42578125" style="446" customWidth="1"/>
    <col min="7943" max="7951" width="0" style="446" hidden="1" customWidth="1"/>
    <col min="7952" max="7952" width="11.7109375" style="446" customWidth="1"/>
    <col min="7953" max="7953" width="6.42578125" style="446" bestFit="1" customWidth="1"/>
    <col min="7954" max="7954" width="11.7109375" style="446" customWidth="1"/>
    <col min="7955" max="7955" width="0" style="446" hidden="1" customWidth="1"/>
    <col min="7956" max="7956" width="3.7109375" style="446" customWidth="1"/>
    <col min="7957" max="7957" width="11.140625" style="446" bestFit="1" customWidth="1"/>
    <col min="7958" max="8185" width="10.5703125" style="446"/>
    <col min="8186" max="8193" width="0" style="446" hidden="1" customWidth="1"/>
    <col min="8194" max="8196" width="3.7109375" style="446" customWidth="1"/>
    <col min="8197" max="8197" width="12.7109375" style="446" customWidth="1"/>
    <col min="8198" max="8198" width="47.42578125" style="446" customWidth="1"/>
    <col min="8199" max="8207" width="0" style="446" hidden="1" customWidth="1"/>
    <col min="8208" max="8208" width="11.7109375" style="446" customWidth="1"/>
    <col min="8209" max="8209" width="6.42578125" style="446" bestFit="1" customWidth="1"/>
    <col min="8210" max="8210" width="11.7109375" style="446" customWidth="1"/>
    <col min="8211" max="8211" width="0" style="446" hidden="1" customWidth="1"/>
    <col min="8212" max="8212" width="3.7109375" style="446" customWidth="1"/>
    <col min="8213" max="8213" width="11.140625" style="446" bestFit="1" customWidth="1"/>
    <col min="8214" max="8441" width="10.5703125" style="446"/>
    <col min="8442" max="8449" width="0" style="446" hidden="1" customWidth="1"/>
    <col min="8450" max="8452" width="3.7109375" style="446" customWidth="1"/>
    <col min="8453" max="8453" width="12.7109375" style="446" customWidth="1"/>
    <col min="8454" max="8454" width="47.42578125" style="446" customWidth="1"/>
    <col min="8455" max="8463" width="0" style="446" hidden="1" customWidth="1"/>
    <col min="8464" max="8464" width="11.7109375" style="446" customWidth="1"/>
    <col min="8465" max="8465" width="6.42578125" style="446" bestFit="1" customWidth="1"/>
    <col min="8466" max="8466" width="11.7109375" style="446" customWidth="1"/>
    <col min="8467" max="8467" width="0" style="446" hidden="1" customWidth="1"/>
    <col min="8468" max="8468" width="3.7109375" style="446" customWidth="1"/>
    <col min="8469" max="8469" width="11.140625" style="446" bestFit="1" customWidth="1"/>
    <col min="8470" max="8697" width="10.5703125" style="446"/>
    <col min="8698" max="8705" width="0" style="446" hidden="1" customWidth="1"/>
    <col min="8706" max="8708" width="3.7109375" style="446" customWidth="1"/>
    <col min="8709" max="8709" width="12.7109375" style="446" customWidth="1"/>
    <col min="8710" max="8710" width="47.42578125" style="446" customWidth="1"/>
    <col min="8711" max="8719" width="0" style="446" hidden="1" customWidth="1"/>
    <col min="8720" max="8720" width="11.7109375" style="446" customWidth="1"/>
    <col min="8721" max="8721" width="6.42578125" style="446" bestFit="1" customWidth="1"/>
    <col min="8722" max="8722" width="11.7109375" style="446" customWidth="1"/>
    <col min="8723" max="8723" width="0" style="446" hidden="1" customWidth="1"/>
    <col min="8724" max="8724" width="3.7109375" style="446" customWidth="1"/>
    <col min="8725" max="8725" width="11.140625" style="446" bestFit="1" customWidth="1"/>
    <col min="8726" max="8953" width="10.5703125" style="446"/>
    <col min="8954" max="8961" width="0" style="446" hidden="1" customWidth="1"/>
    <col min="8962" max="8964" width="3.7109375" style="446" customWidth="1"/>
    <col min="8965" max="8965" width="12.7109375" style="446" customWidth="1"/>
    <col min="8966" max="8966" width="47.42578125" style="446" customWidth="1"/>
    <col min="8967" max="8975" width="0" style="446" hidden="1" customWidth="1"/>
    <col min="8976" max="8976" width="11.7109375" style="446" customWidth="1"/>
    <col min="8977" max="8977" width="6.42578125" style="446" bestFit="1" customWidth="1"/>
    <col min="8978" max="8978" width="11.7109375" style="446" customWidth="1"/>
    <col min="8979" max="8979" width="0" style="446" hidden="1" customWidth="1"/>
    <col min="8980" max="8980" width="3.7109375" style="446" customWidth="1"/>
    <col min="8981" max="8981" width="11.140625" style="446" bestFit="1" customWidth="1"/>
    <col min="8982" max="9209" width="10.5703125" style="446"/>
    <col min="9210" max="9217" width="0" style="446" hidden="1" customWidth="1"/>
    <col min="9218" max="9220" width="3.7109375" style="446" customWidth="1"/>
    <col min="9221" max="9221" width="12.7109375" style="446" customWidth="1"/>
    <col min="9222" max="9222" width="47.42578125" style="446" customWidth="1"/>
    <col min="9223" max="9231" width="0" style="446" hidden="1" customWidth="1"/>
    <col min="9232" max="9232" width="11.7109375" style="446" customWidth="1"/>
    <col min="9233" max="9233" width="6.42578125" style="446" bestFit="1" customWidth="1"/>
    <col min="9234" max="9234" width="11.7109375" style="446" customWidth="1"/>
    <col min="9235" max="9235" width="0" style="446" hidden="1" customWidth="1"/>
    <col min="9236" max="9236" width="3.7109375" style="446" customWidth="1"/>
    <col min="9237" max="9237" width="11.140625" style="446" bestFit="1" customWidth="1"/>
    <col min="9238" max="9465" width="10.5703125" style="446"/>
    <col min="9466" max="9473" width="0" style="446" hidden="1" customWidth="1"/>
    <col min="9474" max="9476" width="3.7109375" style="446" customWidth="1"/>
    <col min="9477" max="9477" width="12.7109375" style="446" customWidth="1"/>
    <col min="9478" max="9478" width="47.42578125" style="446" customWidth="1"/>
    <col min="9479" max="9487" width="0" style="446" hidden="1" customWidth="1"/>
    <col min="9488" max="9488" width="11.7109375" style="446" customWidth="1"/>
    <col min="9489" max="9489" width="6.42578125" style="446" bestFit="1" customWidth="1"/>
    <col min="9490" max="9490" width="11.7109375" style="446" customWidth="1"/>
    <col min="9491" max="9491" width="0" style="446" hidden="1" customWidth="1"/>
    <col min="9492" max="9492" width="3.7109375" style="446" customWidth="1"/>
    <col min="9493" max="9493" width="11.140625" style="446" bestFit="1" customWidth="1"/>
    <col min="9494" max="9721" width="10.5703125" style="446"/>
    <col min="9722" max="9729" width="0" style="446" hidden="1" customWidth="1"/>
    <col min="9730" max="9732" width="3.7109375" style="446" customWidth="1"/>
    <col min="9733" max="9733" width="12.7109375" style="446" customWidth="1"/>
    <col min="9734" max="9734" width="47.42578125" style="446" customWidth="1"/>
    <col min="9735" max="9743" width="0" style="446" hidden="1" customWidth="1"/>
    <col min="9744" max="9744" width="11.7109375" style="446" customWidth="1"/>
    <col min="9745" max="9745" width="6.42578125" style="446" bestFit="1" customWidth="1"/>
    <col min="9746" max="9746" width="11.7109375" style="446" customWidth="1"/>
    <col min="9747" max="9747" width="0" style="446" hidden="1" customWidth="1"/>
    <col min="9748" max="9748" width="3.7109375" style="446" customWidth="1"/>
    <col min="9749" max="9749" width="11.140625" style="446" bestFit="1" customWidth="1"/>
    <col min="9750" max="9977" width="10.5703125" style="446"/>
    <col min="9978" max="9985" width="0" style="446" hidden="1" customWidth="1"/>
    <col min="9986" max="9988" width="3.7109375" style="446" customWidth="1"/>
    <col min="9989" max="9989" width="12.7109375" style="446" customWidth="1"/>
    <col min="9990" max="9990" width="47.42578125" style="446" customWidth="1"/>
    <col min="9991" max="9999" width="0" style="446" hidden="1" customWidth="1"/>
    <col min="10000" max="10000" width="11.7109375" style="446" customWidth="1"/>
    <col min="10001" max="10001" width="6.42578125" style="446" bestFit="1" customWidth="1"/>
    <col min="10002" max="10002" width="11.7109375" style="446" customWidth="1"/>
    <col min="10003" max="10003" width="0" style="446" hidden="1" customWidth="1"/>
    <col min="10004" max="10004" width="3.7109375" style="446" customWidth="1"/>
    <col min="10005" max="10005" width="11.140625" style="446" bestFit="1" customWidth="1"/>
    <col min="10006" max="10233" width="10.5703125" style="446"/>
    <col min="10234" max="10241" width="0" style="446" hidden="1" customWidth="1"/>
    <col min="10242" max="10244" width="3.7109375" style="446" customWidth="1"/>
    <col min="10245" max="10245" width="12.7109375" style="446" customWidth="1"/>
    <col min="10246" max="10246" width="47.42578125" style="446" customWidth="1"/>
    <col min="10247" max="10255" width="0" style="446" hidden="1" customWidth="1"/>
    <col min="10256" max="10256" width="11.7109375" style="446" customWidth="1"/>
    <col min="10257" max="10257" width="6.42578125" style="446" bestFit="1" customWidth="1"/>
    <col min="10258" max="10258" width="11.7109375" style="446" customWidth="1"/>
    <col min="10259" max="10259" width="0" style="446" hidden="1" customWidth="1"/>
    <col min="10260" max="10260" width="3.7109375" style="446" customWidth="1"/>
    <col min="10261" max="10261" width="11.140625" style="446" bestFit="1" customWidth="1"/>
    <col min="10262" max="10489" width="10.5703125" style="446"/>
    <col min="10490" max="10497" width="0" style="446" hidden="1" customWidth="1"/>
    <col min="10498" max="10500" width="3.7109375" style="446" customWidth="1"/>
    <col min="10501" max="10501" width="12.7109375" style="446" customWidth="1"/>
    <col min="10502" max="10502" width="47.42578125" style="446" customWidth="1"/>
    <col min="10503" max="10511" width="0" style="446" hidden="1" customWidth="1"/>
    <col min="10512" max="10512" width="11.7109375" style="446" customWidth="1"/>
    <col min="10513" max="10513" width="6.42578125" style="446" bestFit="1" customWidth="1"/>
    <col min="10514" max="10514" width="11.7109375" style="446" customWidth="1"/>
    <col min="10515" max="10515" width="0" style="446" hidden="1" customWidth="1"/>
    <col min="10516" max="10516" width="3.7109375" style="446" customWidth="1"/>
    <col min="10517" max="10517" width="11.140625" style="446" bestFit="1" customWidth="1"/>
    <col min="10518" max="10745" width="10.5703125" style="446"/>
    <col min="10746" max="10753" width="0" style="446" hidden="1" customWidth="1"/>
    <col min="10754" max="10756" width="3.7109375" style="446" customWidth="1"/>
    <col min="10757" max="10757" width="12.7109375" style="446" customWidth="1"/>
    <col min="10758" max="10758" width="47.42578125" style="446" customWidth="1"/>
    <col min="10759" max="10767" width="0" style="446" hidden="1" customWidth="1"/>
    <col min="10768" max="10768" width="11.7109375" style="446" customWidth="1"/>
    <col min="10769" max="10769" width="6.42578125" style="446" bestFit="1" customWidth="1"/>
    <col min="10770" max="10770" width="11.7109375" style="446" customWidth="1"/>
    <col min="10771" max="10771" width="0" style="446" hidden="1" customWidth="1"/>
    <col min="10772" max="10772" width="3.7109375" style="446" customWidth="1"/>
    <col min="10773" max="10773" width="11.140625" style="446" bestFit="1" customWidth="1"/>
    <col min="10774" max="11001" width="10.5703125" style="446"/>
    <col min="11002" max="11009" width="0" style="446" hidden="1" customWidth="1"/>
    <col min="11010" max="11012" width="3.7109375" style="446" customWidth="1"/>
    <col min="11013" max="11013" width="12.7109375" style="446" customWidth="1"/>
    <col min="11014" max="11014" width="47.42578125" style="446" customWidth="1"/>
    <col min="11015" max="11023" width="0" style="446" hidden="1" customWidth="1"/>
    <col min="11024" max="11024" width="11.7109375" style="446" customWidth="1"/>
    <col min="11025" max="11025" width="6.42578125" style="446" bestFit="1" customWidth="1"/>
    <col min="11026" max="11026" width="11.7109375" style="446" customWidth="1"/>
    <col min="11027" max="11027" width="0" style="446" hidden="1" customWidth="1"/>
    <col min="11028" max="11028" width="3.7109375" style="446" customWidth="1"/>
    <col min="11029" max="11029" width="11.140625" style="446" bestFit="1" customWidth="1"/>
    <col min="11030" max="11257" width="10.5703125" style="446"/>
    <col min="11258" max="11265" width="0" style="446" hidden="1" customWidth="1"/>
    <col min="11266" max="11268" width="3.7109375" style="446" customWidth="1"/>
    <col min="11269" max="11269" width="12.7109375" style="446" customWidth="1"/>
    <col min="11270" max="11270" width="47.42578125" style="446" customWidth="1"/>
    <col min="11271" max="11279" width="0" style="446" hidden="1" customWidth="1"/>
    <col min="11280" max="11280" width="11.7109375" style="446" customWidth="1"/>
    <col min="11281" max="11281" width="6.42578125" style="446" bestFit="1" customWidth="1"/>
    <col min="11282" max="11282" width="11.7109375" style="446" customWidth="1"/>
    <col min="11283" max="11283" width="0" style="446" hidden="1" customWidth="1"/>
    <col min="11284" max="11284" width="3.7109375" style="446" customWidth="1"/>
    <col min="11285" max="11285" width="11.140625" style="446" bestFit="1" customWidth="1"/>
    <col min="11286" max="11513" width="10.5703125" style="446"/>
    <col min="11514" max="11521" width="0" style="446" hidden="1" customWidth="1"/>
    <col min="11522" max="11524" width="3.7109375" style="446" customWidth="1"/>
    <col min="11525" max="11525" width="12.7109375" style="446" customWidth="1"/>
    <col min="11526" max="11526" width="47.42578125" style="446" customWidth="1"/>
    <col min="11527" max="11535" width="0" style="446" hidden="1" customWidth="1"/>
    <col min="11536" max="11536" width="11.7109375" style="446" customWidth="1"/>
    <col min="11537" max="11537" width="6.42578125" style="446" bestFit="1" customWidth="1"/>
    <col min="11538" max="11538" width="11.7109375" style="446" customWidth="1"/>
    <col min="11539" max="11539" width="0" style="446" hidden="1" customWidth="1"/>
    <col min="11540" max="11540" width="3.7109375" style="446" customWidth="1"/>
    <col min="11541" max="11541" width="11.140625" style="446" bestFit="1" customWidth="1"/>
    <col min="11542" max="11769" width="10.5703125" style="446"/>
    <col min="11770" max="11777" width="0" style="446" hidden="1" customWidth="1"/>
    <col min="11778" max="11780" width="3.7109375" style="446" customWidth="1"/>
    <col min="11781" max="11781" width="12.7109375" style="446" customWidth="1"/>
    <col min="11782" max="11782" width="47.42578125" style="446" customWidth="1"/>
    <col min="11783" max="11791" width="0" style="446" hidden="1" customWidth="1"/>
    <col min="11792" max="11792" width="11.7109375" style="446" customWidth="1"/>
    <col min="11793" max="11793" width="6.42578125" style="446" bestFit="1" customWidth="1"/>
    <col min="11794" max="11794" width="11.7109375" style="446" customWidth="1"/>
    <col min="11795" max="11795" width="0" style="446" hidden="1" customWidth="1"/>
    <col min="11796" max="11796" width="3.7109375" style="446" customWidth="1"/>
    <col min="11797" max="11797" width="11.140625" style="446" bestFit="1" customWidth="1"/>
    <col min="11798" max="12025" width="10.5703125" style="446"/>
    <col min="12026" max="12033" width="0" style="446" hidden="1" customWidth="1"/>
    <col min="12034" max="12036" width="3.7109375" style="446" customWidth="1"/>
    <col min="12037" max="12037" width="12.7109375" style="446" customWidth="1"/>
    <col min="12038" max="12038" width="47.42578125" style="446" customWidth="1"/>
    <col min="12039" max="12047" width="0" style="446" hidden="1" customWidth="1"/>
    <col min="12048" max="12048" width="11.7109375" style="446" customWidth="1"/>
    <col min="12049" max="12049" width="6.42578125" style="446" bestFit="1" customWidth="1"/>
    <col min="12050" max="12050" width="11.7109375" style="446" customWidth="1"/>
    <col min="12051" max="12051" width="0" style="446" hidden="1" customWidth="1"/>
    <col min="12052" max="12052" width="3.7109375" style="446" customWidth="1"/>
    <col min="12053" max="12053" width="11.140625" style="446" bestFit="1" customWidth="1"/>
    <col min="12054" max="12281" width="10.5703125" style="446"/>
    <col min="12282" max="12289" width="0" style="446" hidden="1" customWidth="1"/>
    <col min="12290" max="12292" width="3.7109375" style="446" customWidth="1"/>
    <col min="12293" max="12293" width="12.7109375" style="446" customWidth="1"/>
    <col min="12294" max="12294" width="47.42578125" style="446" customWidth="1"/>
    <col min="12295" max="12303" width="0" style="446" hidden="1" customWidth="1"/>
    <col min="12304" max="12304" width="11.7109375" style="446" customWidth="1"/>
    <col min="12305" max="12305" width="6.42578125" style="446" bestFit="1" customWidth="1"/>
    <col min="12306" max="12306" width="11.7109375" style="446" customWidth="1"/>
    <col min="12307" max="12307" width="0" style="446" hidden="1" customWidth="1"/>
    <col min="12308" max="12308" width="3.7109375" style="446" customWidth="1"/>
    <col min="12309" max="12309" width="11.140625" style="446" bestFit="1" customWidth="1"/>
    <col min="12310" max="12537" width="10.5703125" style="446"/>
    <col min="12538" max="12545" width="0" style="446" hidden="1" customWidth="1"/>
    <col min="12546" max="12548" width="3.7109375" style="446" customWidth="1"/>
    <col min="12549" max="12549" width="12.7109375" style="446" customWidth="1"/>
    <col min="12550" max="12550" width="47.42578125" style="446" customWidth="1"/>
    <col min="12551" max="12559" width="0" style="446" hidden="1" customWidth="1"/>
    <col min="12560" max="12560" width="11.7109375" style="446" customWidth="1"/>
    <col min="12561" max="12561" width="6.42578125" style="446" bestFit="1" customWidth="1"/>
    <col min="12562" max="12562" width="11.7109375" style="446" customWidth="1"/>
    <col min="12563" max="12563" width="0" style="446" hidden="1" customWidth="1"/>
    <col min="12564" max="12564" width="3.7109375" style="446" customWidth="1"/>
    <col min="12565" max="12565" width="11.140625" style="446" bestFit="1" customWidth="1"/>
    <col min="12566" max="12793" width="10.5703125" style="446"/>
    <col min="12794" max="12801" width="0" style="446" hidden="1" customWidth="1"/>
    <col min="12802" max="12804" width="3.7109375" style="446" customWidth="1"/>
    <col min="12805" max="12805" width="12.7109375" style="446" customWidth="1"/>
    <col min="12806" max="12806" width="47.42578125" style="446" customWidth="1"/>
    <col min="12807" max="12815" width="0" style="446" hidden="1" customWidth="1"/>
    <col min="12816" max="12816" width="11.7109375" style="446" customWidth="1"/>
    <col min="12817" max="12817" width="6.42578125" style="446" bestFit="1" customWidth="1"/>
    <col min="12818" max="12818" width="11.7109375" style="446" customWidth="1"/>
    <col min="12819" max="12819" width="0" style="446" hidden="1" customWidth="1"/>
    <col min="12820" max="12820" width="3.7109375" style="446" customWidth="1"/>
    <col min="12821" max="12821" width="11.140625" style="446" bestFit="1" customWidth="1"/>
    <col min="12822" max="13049" width="10.5703125" style="446"/>
    <col min="13050" max="13057" width="0" style="446" hidden="1" customWidth="1"/>
    <col min="13058" max="13060" width="3.7109375" style="446" customWidth="1"/>
    <col min="13061" max="13061" width="12.7109375" style="446" customWidth="1"/>
    <col min="13062" max="13062" width="47.42578125" style="446" customWidth="1"/>
    <col min="13063" max="13071" width="0" style="446" hidden="1" customWidth="1"/>
    <col min="13072" max="13072" width="11.7109375" style="446" customWidth="1"/>
    <col min="13073" max="13073" width="6.42578125" style="446" bestFit="1" customWidth="1"/>
    <col min="13074" max="13074" width="11.7109375" style="446" customWidth="1"/>
    <col min="13075" max="13075" width="0" style="446" hidden="1" customWidth="1"/>
    <col min="13076" max="13076" width="3.7109375" style="446" customWidth="1"/>
    <col min="13077" max="13077" width="11.140625" style="446" bestFit="1" customWidth="1"/>
    <col min="13078" max="13305" width="10.5703125" style="446"/>
    <col min="13306" max="13313" width="0" style="446" hidden="1" customWidth="1"/>
    <col min="13314" max="13316" width="3.7109375" style="446" customWidth="1"/>
    <col min="13317" max="13317" width="12.7109375" style="446" customWidth="1"/>
    <col min="13318" max="13318" width="47.42578125" style="446" customWidth="1"/>
    <col min="13319" max="13327" width="0" style="446" hidden="1" customWidth="1"/>
    <col min="13328" max="13328" width="11.7109375" style="446" customWidth="1"/>
    <col min="13329" max="13329" width="6.42578125" style="446" bestFit="1" customWidth="1"/>
    <col min="13330" max="13330" width="11.7109375" style="446" customWidth="1"/>
    <col min="13331" max="13331" width="0" style="446" hidden="1" customWidth="1"/>
    <col min="13332" max="13332" width="3.7109375" style="446" customWidth="1"/>
    <col min="13333" max="13333" width="11.140625" style="446" bestFit="1" customWidth="1"/>
    <col min="13334" max="13561" width="10.5703125" style="446"/>
    <col min="13562" max="13569" width="0" style="446" hidden="1" customWidth="1"/>
    <col min="13570" max="13572" width="3.7109375" style="446" customWidth="1"/>
    <col min="13573" max="13573" width="12.7109375" style="446" customWidth="1"/>
    <col min="13574" max="13574" width="47.42578125" style="446" customWidth="1"/>
    <col min="13575" max="13583" width="0" style="446" hidden="1" customWidth="1"/>
    <col min="13584" max="13584" width="11.7109375" style="446" customWidth="1"/>
    <col min="13585" max="13585" width="6.42578125" style="446" bestFit="1" customWidth="1"/>
    <col min="13586" max="13586" width="11.7109375" style="446" customWidth="1"/>
    <col min="13587" max="13587" width="0" style="446" hidden="1" customWidth="1"/>
    <col min="13588" max="13588" width="3.7109375" style="446" customWidth="1"/>
    <col min="13589" max="13589" width="11.140625" style="446" bestFit="1" customWidth="1"/>
    <col min="13590" max="13817" width="10.5703125" style="446"/>
    <col min="13818" max="13825" width="0" style="446" hidden="1" customWidth="1"/>
    <col min="13826" max="13828" width="3.7109375" style="446" customWidth="1"/>
    <col min="13829" max="13829" width="12.7109375" style="446" customWidth="1"/>
    <col min="13830" max="13830" width="47.42578125" style="446" customWidth="1"/>
    <col min="13831" max="13839" width="0" style="446" hidden="1" customWidth="1"/>
    <col min="13840" max="13840" width="11.7109375" style="446" customWidth="1"/>
    <col min="13841" max="13841" width="6.42578125" style="446" bestFit="1" customWidth="1"/>
    <col min="13842" max="13842" width="11.7109375" style="446" customWidth="1"/>
    <col min="13843" max="13843" width="0" style="446" hidden="1" customWidth="1"/>
    <col min="13844" max="13844" width="3.7109375" style="446" customWidth="1"/>
    <col min="13845" max="13845" width="11.140625" style="446" bestFit="1" customWidth="1"/>
    <col min="13846" max="14073" width="10.5703125" style="446"/>
    <col min="14074" max="14081" width="0" style="446" hidden="1" customWidth="1"/>
    <col min="14082" max="14084" width="3.7109375" style="446" customWidth="1"/>
    <col min="14085" max="14085" width="12.7109375" style="446" customWidth="1"/>
    <col min="14086" max="14086" width="47.42578125" style="446" customWidth="1"/>
    <col min="14087" max="14095" width="0" style="446" hidden="1" customWidth="1"/>
    <col min="14096" max="14096" width="11.7109375" style="446" customWidth="1"/>
    <col min="14097" max="14097" width="6.42578125" style="446" bestFit="1" customWidth="1"/>
    <col min="14098" max="14098" width="11.7109375" style="446" customWidth="1"/>
    <col min="14099" max="14099" width="0" style="446" hidden="1" customWidth="1"/>
    <col min="14100" max="14100" width="3.7109375" style="446" customWidth="1"/>
    <col min="14101" max="14101" width="11.140625" style="446" bestFit="1" customWidth="1"/>
    <col min="14102" max="14329" width="10.5703125" style="446"/>
    <col min="14330" max="14337" width="0" style="446" hidden="1" customWidth="1"/>
    <col min="14338" max="14340" width="3.7109375" style="446" customWidth="1"/>
    <col min="14341" max="14341" width="12.7109375" style="446" customWidth="1"/>
    <col min="14342" max="14342" width="47.42578125" style="446" customWidth="1"/>
    <col min="14343" max="14351" width="0" style="446" hidden="1" customWidth="1"/>
    <col min="14352" max="14352" width="11.7109375" style="446" customWidth="1"/>
    <col min="14353" max="14353" width="6.42578125" style="446" bestFit="1" customWidth="1"/>
    <col min="14354" max="14354" width="11.7109375" style="446" customWidth="1"/>
    <col min="14355" max="14355" width="0" style="446" hidden="1" customWidth="1"/>
    <col min="14356" max="14356" width="3.7109375" style="446" customWidth="1"/>
    <col min="14357" max="14357" width="11.140625" style="446" bestFit="1" customWidth="1"/>
    <col min="14358" max="14585" width="10.5703125" style="446"/>
    <col min="14586" max="14593" width="0" style="446" hidden="1" customWidth="1"/>
    <col min="14594" max="14596" width="3.7109375" style="446" customWidth="1"/>
    <col min="14597" max="14597" width="12.7109375" style="446" customWidth="1"/>
    <col min="14598" max="14598" width="47.42578125" style="446" customWidth="1"/>
    <col min="14599" max="14607" width="0" style="446" hidden="1" customWidth="1"/>
    <col min="14608" max="14608" width="11.7109375" style="446" customWidth="1"/>
    <col min="14609" max="14609" width="6.42578125" style="446" bestFit="1" customWidth="1"/>
    <col min="14610" max="14610" width="11.7109375" style="446" customWidth="1"/>
    <col min="14611" max="14611" width="0" style="446" hidden="1" customWidth="1"/>
    <col min="14612" max="14612" width="3.7109375" style="446" customWidth="1"/>
    <col min="14613" max="14613" width="11.140625" style="446" bestFit="1" customWidth="1"/>
    <col min="14614" max="14841" width="10.5703125" style="446"/>
    <col min="14842" max="14849" width="0" style="446" hidden="1" customWidth="1"/>
    <col min="14850" max="14852" width="3.7109375" style="446" customWidth="1"/>
    <col min="14853" max="14853" width="12.7109375" style="446" customWidth="1"/>
    <col min="14854" max="14854" width="47.42578125" style="446" customWidth="1"/>
    <col min="14855" max="14863" width="0" style="446" hidden="1" customWidth="1"/>
    <col min="14864" max="14864" width="11.7109375" style="446" customWidth="1"/>
    <col min="14865" max="14865" width="6.42578125" style="446" bestFit="1" customWidth="1"/>
    <col min="14866" max="14866" width="11.7109375" style="446" customWidth="1"/>
    <col min="14867" max="14867" width="0" style="446" hidden="1" customWidth="1"/>
    <col min="14868" max="14868" width="3.7109375" style="446" customWidth="1"/>
    <col min="14869" max="14869" width="11.140625" style="446" bestFit="1" customWidth="1"/>
    <col min="14870" max="15097" width="10.5703125" style="446"/>
    <col min="15098" max="15105" width="0" style="446" hidden="1" customWidth="1"/>
    <col min="15106" max="15108" width="3.7109375" style="446" customWidth="1"/>
    <col min="15109" max="15109" width="12.7109375" style="446" customWidth="1"/>
    <col min="15110" max="15110" width="47.42578125" style="446" customWidth="1"/>
    <col min="15111" max="15119" width="0" style="446" hidden="1" customWidth="1"/>
    <col min="15120" max="15120" width="11.7109375" style="446" customWidth="1"/>
    <col min="15121" max="15121" width="6.42578125" style="446" bestFit="1" customWidth="1"/>
    <col min="15122" max="15122" width="11.7109375" style="446" customWidth="1"/>
    <col min="15123" max="15123" width="0" style="446" hidden="1" customWidth="1"/>
    <col min="15124" max="15124" width="3.7109375" style="446" customWidth="1"/>
    <col min="15125" max="15125" width="11.140625" style="446" bestFit="1" customWidth="1"/>
    <col min="15126" max="15353" width="10.5703125" style="446"/>
    <col min="15354" max="15361" width="0" style="446" hidden="1" customWidth="1"/>
    <col min="15362" max="15364" width="3.7109375" style="446" customWidth="1"/>
    <col min="15365" max="15365" width="12.7109375" style="446" customWidth="1"/>
    <col min="15366" max="15366" width="47.42578125" style="446" customWidth="1"/>
    <col min="15367" max="15375" width="0" style="446" hidden="1" customWidth="1"/>
    <col min="15376" max="15376" width="11.7109375" style="446" customWidth="1"/>
    <col min="15377" max="15377" width="6.42578125" style="446" bestFit="1" customWidth="1"/>
    <col min="15378" max="15378" width="11.7109375" style="446" customWidth="1"/>
    <col min="15379" max="15379" width="0" style="446" hidden="1" customWidth="1"/>
    <col min="15380" max="15380" width="3.7109375" style="446" customWidth="1"/>
    <col min="15381" max="15381" width="11.140625" style="446" bestFit="1" customWidth="1"/>
    <col min="15382" max="15609" width="10.5703125" style="446"/>
    <col min="15610" max="15617" width="0" style="446" hidden="1" customWidth="1"/>
    <col min="15618" max="15620" width="3.7109375" style="446" customWidth="1"/>
    <col min="15621" max="15621" width="12.7109375" style="446" customWidth="1"/>
    <col min="15622" max="15622" width="47.42578125" style="446" customWidth="1"/>
    <col min="15623" max="15631" width="0" style="446" hidden="1" customWidth="1"/>
    <col min="15632" max="15632" width="11.7109375" style="446" customWidth="1"/>
    <col min="15633" max="15633" width="6.42578125" style="446" bestFit="1" customWidth="1"/>
    <col min="15634" max="15634" width="11.7109375" style="446" customWidth="1"/>
    <col min="15635" max="15635" width="0" style="446" hidden="1" customWidth="1"/>
    <col min="15636" max="15636" width="3.7109375" style="446" customWidth="1"/>
    <col min="15637" max="15637" width="11.140625" style="446" bestFit="1" customWidth="1"/>
    <col min="15638" max="15865" width="10.5703125" style="446"/>
    <col min="15866" max="15873" width="0" style="446" hidden="1" customWidth="1"/>
    <col min="15874" max="15876" width="3.7109375" style="446" customWidth="1"/>
    <col min="15877" max="15877" width="12.7109375" style="446" customWidth="1"/>
    <col min="15878" max="15878" width="47.42578125" style="446" customWidth="1"/>
    <col min="15879" max="15887" width="0" style="446" hidden="1" customWidth="1"/>
    <col min="15888" max="15888" width="11.7109375" style="446" customWidth="1"/>
    <col min="15889" max="15889" width="6.42578125" style="446" bestFit="1" customWidth="1"/>
    <col min="15890" max="15890" width="11.7109375" style="446" customWidth="1"/>
    <col min="15891" max="15891" width="0" style="446" hidden="1" customWidth="1"/>
    <col min="15892" max="15892" width="3.7109375" style="446" customWidth="1"/>
    <col min="15893" max="15893" width="11.140625" style="446" bestFit="1" customWidth="1"/>
    <col min="15894" max="16121" width="10.5703125" style="446"/>
    <col min="16122" max="16129" width="0" style="446" hidden="1" customWidth="1"/>
    <col min="16130" max="16132" width="3.7109375" style="446" customWidth="1"/>
    <col min="16133" max="16133" width="12.7109375" style="446" customWidth="1"/>
    <col min="16134" max="16134" width="47.42578125" style="446" customWidth="1"/>
    <col min="16135" max="16143" width="0" style="446" hidden="1" customWidth="1"/>
    <col min="16144" max="16144" width="11.7109375" style="446" customWidth="1"/>
    <col min="16145" max="16145" width="6.42578125" style="446" bestFit="1" customWidth="1"/>
    <col min="16146" max="16146" width="11.7109375" style="446" customWidth="1"/>
    <col min="16147" max="16147" width="0" style="446" hidden="1" customWidth="1"/>
    <col min="16148" max="16148" width="3.7109375" style="446" customWidth="1"/>
    <col min="16149" max="16149" width="11.140625" style="446" bestFit="1" customWidth="1"/>
    <col min="16150" max="16384" width="10.5703125" style="446"/>
  </cols>
  <sheetData>
    <row r="1" spans="1:33" hidden="1"/>
    <row r="2" spans="1:33" hidden="1"/>
    <row r="3" spans="1:33" hidden="1"/>
    <row r="4" spans="1:33" ht="3" customHeight="1">
      <c r="J4" s="451"/>
      <c r="K4" s="451"/>
      <c r="L4" s="447"/>
      <c r="M4" s="447"/>
      <c r="N4" s="447"/>
      <c r="O4" s="454"/>
      <c r="P4" s="454"/>
      <c r="Q4" s="454"/>
      <c r="R4" s="454"/>
      <c r="S4" s="454"/>
      <c r="T4" s="454"/>
      <c r="U4" s="454"/>
      <c r="V4" s="454"/>
      <c r="W4" s="454"/>
      <c r="X4" s="454"/>
      <c r="Y4" s="454"/>
      <c r="Z4" s="447"/>
    </row>
    <row r="5" spans="1:33" ht="26.1" customHeight="1">
      <c r="J5" s="451"/>
      <c r="K5" s="451"/>
      <c r="L5" s="1309" t="s">
        <v>735</v>
      </c>
      <c r="M5" s="1309"/>
      <c r="N5" s="1309"/>
      <c r="O5" s="1309"/>
      <c r="P5" s="1309"/>
      <c r="Q5" s="1309"/>
      <c r="R5" s="1309"/>
      <c r="S5" s="1309"/>
      <c r="T5" s="1309"/>
      <c r="U5" s="548"/>
      <c r="V5" s="493"/>
      <c r="W5" s="493"/>
      <c r="X5" s="554"/>
      <c r="Y5" s="554"/>
      <c r="Z5" s="467"/>
    </row>
    <row r="6" spans="1:33" ht="3" customHeight="1">
      <c r="J6" s="451"/>
      <c r="K6" s="451"/>
      <c r="L6" s="447"/>
      <c r="M6" s="447"/>
      <c r="N6" s="447"/>
      <c r="O6" s="450"/>
      <c r="P6" s="450"/>
      <c r="Q6" s="450"/>
      <c r="R6" s="450"/>
      <c r="S6" s="450"/>
      <c r="T6" s="450"/>
      <c r="U6" s="447"/>
      <c r="V6" s="447"/>
    </row>
    <row r="7" spans="1:33" s="746" customFormat="1" ht="5.25" hidden="1">
      <c r="A7" s="1121"/>
      <c r="B7" s="1121"/>
      <c r="C7" s="1121"/>
      <c r="D7" s="1121"/>
      <c r="E7" s="1121"/>
      <c r="F7" s="1121"/>
      <c r="G7" s="1121"/>
      <c r="H7" s="1121"/>
      <c r="L7" s="1172"/>
      <c r="M7" s="1046"/>
      <c r="O7" s="1285"/>
      <c r="P7" s="1285"/>
      <c r="Q7" s="1285"/>
      <c r="R7" s="1285"/>
      <c r="S7" s="1285"/>
      <c r="T7" s="1285"/>
      <c r="U7" s="780"/>
      <c r="V7" s="780"/>
      <c r="X7" s="1121"/>
      <c r="Y7" s="1121"/>
      <c r="Z7" s="1121"/>
      <c r="AA7" s="1121"/>
      <c r="AB7" s="1121"/>
    </row>
    <row r="8" spans="1:33" s="461" customFormat="1" ht="18.75">
      <c r="A8" s="475"/>
      <c r="B8" s="475"/>
      <c r="C8" s="475"/>
      <c r="D8" s="475"/>
      <c r="E8" s="475"/>
      <c r="F8" s="475"/>
      <c r="G8" s="475"/>
      <c r="H8" s="475"/>
      <c r="L8" s="469"/>
      <c r="M8" s="586" t="str">
        <f>"Дата подачи заявления об "&amp;IF(datePr_ch="","утверждении","изменении") &amp; " тарифов"</f>
        <v>Дата подачи заявления об утверждении тарифов</v>
      </c>
      <c r="N8" s="1125"/>
      <c r="O8" s="1286" t="str">
        <f>IF(datePr_ch="",IF(datePr="","",datePr),datePr_ch)</f>
        <v>29.04.2021</v>
      </c>
      <c r="P8" s="1286"/>
      <c r="Q8" s="1286"/>
      <c r="R8" s="1286"/>
      <c r="S8" s="1286"/>
      <c r="T8" s="1286"/>
      <c r="U8" s="635"/>
      <c r="V8" s="456"/>
      <c r="AC8" s="475"/>
      <c r="AD8" s="475"/>
      <c r="AE8" s="475"/>
      <c r="AF8" s="475"/>
      <c r="AG8" s="475"/>
    </row>
    <row r="9" spans="1:33" s="461" customFormat="1" ht="22.5">
      <c r="A9" s="475"/>
      <c r="B9" s="475"/>
      <c r="C9" s="475"/>
      <c r="D9" s="475"/>
      <c r="E9" s="475"/>
      <c r="F9" s="475"/>
      <c r="G9" s="475"/>
      <c r="H9" s="475"/>
      <c r="L9" s="522"/>
      <c r="M9" s="586" t="str">
        <f>"Номер подачи заявления об "&amp;IF(numberPr_ch="","утверждении","изменении") &amp; " тарифов"</f>
        <v>Номер подачи заявления об утверждении тарифов</v>
      </c>
      <c r="N9" s="1125"/>
      <c r="O9" s="1286" t="str">
        <f>IF(numberPr_ch="",IF(numberPr="","",numberPr),numberPr_ch)</f>
        <v xml:space="preserve">№106ОПСПб </v>
      </c>
      <c r="P9" s="1286"/>
      <c r="Q9" s="1286"/>
      <c r="R9" s="1286"/>
      <c r="S9" s="1286"/>
      <c r="T9" s="1286"/>
      <c r="U9" s="635"/>
      <c r="V9" s="456"/>
      <c r="AC9" s="475"/>
      <c r="AD9" s="475"/>
      <c r="AE9" s="475"/>
      <c r="AF9" s="475"/>
      <c r="AG9" s="475"/>
    </row>
    <row r="10" spans="1:33" s="746" customFormat="1" ht="5.25" hidden="1">
      <c r="A10" s="1121"/>
      <c r="B10" s="1121"/>
      <c r="C10" s="1121"/>
      <c r="D10" s="1121"/>
      <c r="E10" s="1121"/>
      <c r="F10" s="1121"/>
      <c r="G10" s="1121"/>
      <c r="H10" s="1121"/>
      <c r="L10" s="1172"/>
      <c r="M10" s="1046"/>
      <c r="O10" s="1285"/>
      <c r="P10" s="1285"/>
      <c r="Q10" s="1285"/>
      <c r="R10" s="1285"/>
      <c r="S10" s="1285"/>
      <c r="T10" s="1285"/>
      <c r="U10" s="780"/>
      <c r="V10" s="780"/>
      <c r="X10" s="1121"/>
      <c r="Y10" s="1121"/>
      <c r="Z10" s="1121"/>
      <c r="AA10" s="1121"/>
      <c r="AB10" s="1121"/>
    </row>
    <row r="11" spans="1:33" s="461" customFormat="1" ht="11.25" hidden="1">
      <c r="A11" s="475"/>
      <c r="B11" s="475"/>
      <c r="C11" s="475"/>
      <c r="D11" s="475"/>
      <c r="E11" s="475"/>
      <c r="F11" s="475"/>
      <c r="G11" s="475"/>
      <c r="H11" s="475"/>
      <c r="L11" s="522"/>
      <c r="M11" s="522"/>
      <c r="N11" s="536"/>
      <c r="O11" s="551"/>
      <c r="P11" s="551"/>
      <c r="Q11" s="551"/>
      <c r="R11" s="551"/>
      <c r="S11" s="551"/>
      <c r="T11" s="551"/>
      <c r="U11" s="456"/>
      <c r="V11" s="456"/>
      <c r="Z11" s="473" t="s">
        <v>371</v>
      </c>
      <c r="AC11" s="475"/>
      <c r="AD11" s="475"/>
      <c r="AE11" s="475"/>
      <c r="AF11" s="475"/>
      <c r="AG11" s="475"/>
    </row>
    <row r="12" spans="1:33">
      <c r="J12" s="451"/>
      <c r="K12" s="451"/>
      <c r="L12" s="447"/>
      <c r="M12" s="447"/>
      <c r="N12" s="447"/>
      <c r="O12" s="1327"/>
      <c r="P12" s="1327"/>
      <c r="Q12" s="1327"/>
      <c r="R12" s="1327"/>
      <c r="S12" s="1327"/>
      <c r="T12" s="1327"/>
      <c r="U12" s="1327"/>
      <c r="V12" s="1327"/>
      <c r="W12" s="1327"/>
      <c r="X12" s="1327"/>
      <c r="Y12" s="1327"/>
      <c r="Z12" s="1327"/>
    </row>
    <row r="13" spans="1:33" ht="14.25" customHeight="1">
      <c r="J13" s="451"/>
      <c r="K13" s="451"/>
      <c r="L13" s="1293" t="s">
        <v>445</v>
      </c>
      <c r="M13" s="1293"/>
      <c r="N13" s="1293"/>
      <c r="O13" s="1293"/>
      <c r="P13" s="1293"/>
      <c r="Q13" s="1293"/>
      <c r="R13" s="1293"/>
      <c r="S13" s="1293"/>
      <c r="T13" s="1293"/>
      <c r="U13" s="1293"/>
      <c r="V13" s="1293"/>
      <c r="W13" s="1293"/>
      <c r="X13" s="1293"/>
      <c r="Y13" s="1293"/>
      <c r="Z13" s="1293"/>
      <c r="AA13" s="1293"/>
      <c r="AB13" s="1230" t="s">
        <v>446</v>
      </c>
    </row>
    <row r="14" spans="1:33" ht="14.25" customHeight="1">
      <c r="J14" s="451"/>
      <c r="K14" s="451"/>
      <c r="L14" s="1293" t="s">
        <v>91</v>
      </c>
      <c r="M14" s="1293" t="s">
        <v>602</v>
      </c>
      <c r="N14" s="547"/>
      <c r="O14" s="1230" t="s">
        <v>604</v>
      </c>
      <c r="P14" s="1230"/>
      <c r="Q14" s="1230"/>
      <c r="R14" s="1230"/>
      <c r="S14" s="1230"/>
      <c r="T14" s="1230"/>
      <c r="U14" s="1230"/>
      <c r="V14" s="1230"/>
      <c r="W14" s="1230"/>
      <c r="X14" s="1230"/>
      <c r="Y14" s="1230"/>
      <c r="Z14" s="1293" t="s">
        <v>339</v>
      </c>
      <c r="AA14" s="1326" t="s">
        <v>274</v>
      </c>
      <c r="AB14" s="1230"/>
    </row>
    <row r="15" spans="1:33" s="493" customFormat="1" ht="14.25" customHeight="1">
      <c r="A15" s="554"/>
      <c r="B15" s="554"/>
      <c r="C15" s="554"/>
      <c r="D15" s="554"/>
      <c r="E15" s="554"/>
      <c r="F15" s="554"/>
      <c r="G15" s="560"/>
      <c r="H15" s="560"/>
      <c r="I15" s="501"/>
      <c r="J15" s="499"/>
      <c r="K15" s="499"/>
      <c r="L15" s="1293"/>
      <c r="M15" s="1293"/>
      <c r="N15" s="547"/>
      <c r="O15" s="1334" t="s">
        <v>617</v>
      </c>
      <c r="P15" s="1334" t="s">
        <v>589</v>
      </c>
      <c r="Q15" s="1334" t="s">
        <v>590</v>
      </c>
      <c r="R15" s="1334" t="s">
        <v>270</v>
      </c>
      <c r="S15" s="1334"/>
      <c r="T15" s="1334" t="s">
        <v>270</v>
      </c>
      <c r="U15" s="1334"/>
      <c r="V15" s="621"/>
      <c r="W15" s="1333" t="s">
        <v>615</v>
      </c>
      <c r="X15" s="1333"/>
      <c r="Y15" s="1333"/>
      <c r="Z15" s="1293"/>
      <c r="AA15" s="1326"/>
      <c r="AB15" s="1230"/>
      <c r="AC15" s="554"/>
      <c r="AD15" s="554"/>
      <c r="AE15" s="554"/>
      <c r="AF15" s="554"/>
      <c r="AG15" s="554"/>
    </row>
    <row r="16" spans="1:33" ht="56.25" customHeight="1">
      <c r="J16" s="451"/>
      <c r="K16" s="451"/>
      <c r="L16" s="1293"/>
      <c r="M16" s="1293"/>
      <c r="N16" s="547"/>
      <c r="O16" s="1334"/>
      <c r="P16" s="1334"/>
      <c r="Q16" s="1334"/>
      <c r="R16" s="505" t="s">
        <v>591</v>
      </c>
      <c r="S16" s="505" t="s">
        <v>592</v>
      </c>
      <c r="T16" s="505" t="s">
        <v>593</v>
      </c>
      <c r="U16" s="505" t="s">
        <v>594</v>
      </c>
      <c r="V16" s="505"/>
      <c r="W16" s="506" t="s">
        <v>273</v>
      </c>
      <c r="X16" s="1335" t="s">
        <v>272</v>
      </c>
      <c r="Y16" s="1335"/>
      <c r="Z16" s="1293"/>
      <c r="AA16" s="1326"/>
      <c r="AB16" s="1230"/>
    </row>
    <row r="17" spans="1:33">
      <c r="J17" s="451"/>
      <c r="K17" s="459">
        <v>1</v>
      </c>
      <c r="L17" s="448" t="s">
        <v>92</v>
      </c>
      <c r="M17" s="448" t="s">
        <v>48</v>
      </c>
      <c r="N17" s="466" t="s">
        <v>48</v>
      </c>
      <c r="O17" s="457">
        <f ca="1">OFFSET(O17,0,-1)+1</f>
        <v>3</v>
      </c>
      <c r="P17" s="457">
        <f t="shared" ref="P17:W17" ca="1" si="0">OFFSET(P17,0,-1)+1</f>
        <v>4</v>
      </c>
      <c r="Q17" s="457">
        <f t="shared" ca="1" si="0"/>
        <v>5</v>
      </c>
      <c r="R17" s="457">
        <f t="shared" ca="1" si="0"/>
        <v>6</v>
      </c>
      <c r="S17" s="457">
        <f t="shared" ca="1" si="0"/>
        <v>7</v>
      </c>
      <c r="T17" s="457">
        <f t="shared" ca="1" si="0"/>
        <v>8</v>
      </c>
      <c r="U17" s="457">
        <f t="shared" ca="1" si="0"/>
        <v>9</v>
      </c>
      <c r="V17" s="465">
        <f ca="1">OFFSET(V17,0,-1)</f>
        <v>9</v>
      </c>
      <c r="W17" s="457">
        <f t="shared" ca="1" si="0"/>
        <v>10</v>
      </c>
      <c r="X17" s="1311">
        <f ca="1">OFFSET(X17,0,-1)+1</f>
        <v>11</v>
      </c>
      <c r="Y17" s="1311"/>
      <c r="Z17" s="457">
        <f ca="1">OFFSET(Z17,0,-2)+1</f>
        <v>12</v>
      </c>
      <c r="AB17" s="457">
        <f ca="1">OFFSET(AB17,0,-2)+1</f>
        <v>13</v>
      </c>
    </row>
    <row r="18" spans="1:33" ht="22.5">
      <c r="A18" s="1312">
        <v>1</v>
      </c>
      <c r="B18" s="1000"/>
      <c r="C18" s="1000"/>
      <c r="D18" s="1000"/>
      <c r="E18" s="1001"/>
      <c r="F18" s="1002"/>
      <c r="G18" s="1000"/>
      <c r="H18" s="1000"/>
      <c r="I18" s="988"/>
      <c r="J18" s="993"/>
      <c r="K18" s="993"/>
      <c r="L18" s="562">
        <f>mergeValue(A18)</f>
        <v>1</v>
      </c>
      <c r="M18" s="610" t="s">
        <v>19</v>
      </c>
      <c r="N18" s="549"/>
      <c r="O18" s="1325"/>
      <c r="P18" s="1325"/>
      <c r="Q18" s="1325"/>
      <c r="R18" s="1325"/>
      <c r="S18" s="1325"/>
      <c r="T18" s="1325"/>
      <c r="U18" s="1325"/>
      <c r="V18" s="1325"/>
      <c r="W18" s="1325"/>
      <c r="X18" s="1325"/>
      <c r="Y18" s="1325"/>
      <c r="Z18" s="1325"/>
      <c r="AA18" s="1325"/>
      <c r="AB18" s="599" t="s">
        <v>718</v>
      </c>
    </row>
    <row r="19" spans="1:33" ht="22.5">
      <c r="A19" s="1312"/>
      <c r="B19" s="1312">
        <v>1</v>
      </c>
      <c r="C19" s="1000"/>
      <c r="D19" s="1000"/>
      <c r="E19" s="1002"/>
      <c r="F19" s="1002"/>
      <c r="G19" s="1000"/>
      <c r="H19" s="1000"/>
      <c r="I19" s="995"/>
      <c r="J19" s="990"/>
      <c r="K19" s="989"/>
      <c r="L19" s="562" t="str">
        <f>mergeValue(A19) &amp;"."&amp; mergeValue(B19)</f>
        <v>1.1</v>
      </c>
      <c r="M19" s="516" t="s">
        <v>15</v>
      </c>
      <c r="N19" s="549"/>
      <c r="O19" s="1325"/>
      <c r="P19" s="1325"/>
      <c r="Q19" s="1325"/>
      <c r="R19" s="1325"/>
      <c r="S19" s="1325"/>
      <c r="T19" s="1325"/>
      <c r="U19" s="1325"/>
      <c r="V19" s="1325"/>
      <c r="W19" s="1325"/>
      <c r="X19" s="1325"/>
      <c r="Y19" s="1325"/>
      <c r="Z19" s="1325"/>
      <c r="AA19" s="1325"/>
      <c r="AB19" s="599" t="s">
        <v>459</v>
      </c>
    </row>
    <row r="20" spans="1:33" ht="22.5">
      <c r="A20" s="1312"/>
      <c r="B20" s="1312"/>
      <c r="C20" s="1312">
        <v>1</v>
      </c>
      <c r="D20" s="1000"/>
      <c r="E20" s="1002"/>
      <c r="F20" s="1002"/>
      <c r="G20" s="1000"/>
      <c r="H20" s="1000"/>
      <c r="I20" s="995"/>
      <c r="J20" s="990"/>
      <c r="K20" s="989"/>
      <c r="L20" s="562" t="str">
        <f>mergeValue(A20) &amp;"."&amp; mergeValue(B20)&amp;"."&amp; mergeValue(C20)</f>
        <v>1.1.1</v>
      </c>
      <c r="M20" s="517" t="s">
        <v>7</v>
      </c>
      <c r="N20" s="549"/>
      <c r="O20" s="1325"/>
      <c r="P20" s="1325"/>
      <c r="Q20" s="1325"/>
      <c r="R20" s="1325"/>
      <c r="S20" s="1325"/>
      <c r="T20" s="1325"/>
      <c r="U20" s="1325"/>
      <c r="V20" s="1325"/>
      <c r="W20" s="1325"/>
      <c r="X20" s="1325"/>
      <c r="Y20" s="1325"/>
      <c r="Z20" s="1325"/>
      <c r="AA20" s="1325"/>
      <c r="AB20" s="599" t="s">
        <v>600</v>
      </c>
    </row>
    <row r="21" spans="1:33" ht="22.5">
      <c r="A21" s="1312"/>
      <c r="B21" s="1312"/>
      <c r="C21" s="1312"/>
      <c r="D21" s="1312">
        <v>1</v>
      </c>
      <c r="E21" s="1002"/>
      <c r="F21" s="1002"/>
      <c r="G21" s="1000"/>
      <c r="H21" s="1000"/>
      <c r="I21" s="995"/>
      <c r="J21" s="990"/>
      <c r="K21" s="989"/>
      <c r="L21" s="562" t="str">
        <f>mergeValue(A21) &amp;"."&amp; mergeValue(B21)&amp;"."&amp; mergeValue(C21)&amp;"."&amp; mergeValue(D21)</f>
        <v>1.1.1.1</v>
      </c>
      <c r="M21" s="518" t="s">
        <v>21</v>
      </c>
      <c r="N21" s="549"/>
      <c r="O21" s="1325"/>
      <c r="P21" s="1325"/>
      <c r="Q21" s="1325"/>
      <c r="R21" s="1325"/>
      <c r="S21" s="1325"/>
      <c r="T21" s="1325"/>
      <c r="U21" s="1325"/>
      <c r="V21" s="1325"/>
      <c r="W21" s="1325"/>
      <c r="X21" s="1325"/>
      <c r="Y21" s="1325"/>
      <c r="Z21" s="1325"/>
      <c r="AA21" s="1325"/>
      <c r="AB21" s="599" t="s">
        <v>601</v>
      </c>
    </row>
    <row r="22" spans="1:33" hidden="1">
      <c r="A22" s="1312"/>
      <c r="B22" s="1312"/>
      <c r="C22" s="1312"/>
      <c r="D22" s="1312"/>
      <c r="E22" s="1312">
        <v>1</v>
      </c>
      <c r="F22" s="1002"/>
      <c r="G22" s="1000"/>
      <c r="H22" s="1000"/>
      <c r="I22" s="994"/>
      <c r="J22" s="990"/>
      <c r="K22" s="989"/>
      <c r="L22" s="562"/>
      <c r="M22" s="524"/>
      <c r="N22" s="550"/>
      <c r="O22" s="600"/>
      <c r="P22" s="600"/>
      <c r="Q22" s="600"/>
      <c r="R22" s="600"/>
      <c r="S22" s="600"/>
      <c r="T22" s="600"/>
      <c r="U22" s="600"/>
      <c r="V22" s="600"/>
      <c r="W22" s="600"/>
      <c r="X22" s="600"/>
      <c r="Y22" s="600"/>
      <c r="Z22" s="600"/>
      <c r="AA22" s="478"/>
      <c r="AB22" s="599"/>
    </row>
    <row r="23" spans="1:33" ht="33.75">
      <c r="A23" s="1312"/>
      <c r="B23" s="1312"/>
      <c r="C23" s="1312"/>
      <c r="D23" s="1312"/>
      <c r="E23" s="1312"/>
      <c r="F23" s="1312">
        <v>1</v>
      </c>
      <c r="G23" s="1000"/>
      <c r="H23" s="1000"/>
      <c r="I23" s="1331"/>
      <c r="J23" s="990"/>
      <c r="K23" s="989"/>
      <c r="L23" s="562" t="str">
        <f>mergeValue(A23) &amp;"."&amp; mergeValue(B23)&amp;"."&amp; mergeValue(C23)&amp;"."&amp; mergeValue(D23)&amp;"."&amp; mergeValue(F23)</f>
        <v>1.1.1.1.1</v>
      </c>
      <c r="M23" s="525" t="s">
        <v>9</v>
      </c>
      <c r="N23" s="550"/>
      <c r="O23" s="1315"/>
      <c r="P23" s="1316"/>
      <c r="Q23" s="1316"/>
      <c r="R23" s="1316"/>
      <c r="S23" s="1316"/>
      <c r="T23" s="1316"/>
      <c r="U23" s="1316"/>
      <c r="V23" s="1316"/>
      <c r="W23" s="1316"/>
      <c r="X23" s="1316"/>
      <c r="Y23" s="1316"/>
      <c r="Z23" s="1316"/>
      <c r="AA23" s="1317"/>
      <c r="AB23" s="599" t="s">
        <v>720</v>
      </c>
      <c r="AD23" s="474" t="str">
        <f>strCheckUnique(AE23:AE28)</f>
        <v/>
      </c>
      <c r="AF23" s="474"/>
    </row>
    <row r="24" spans="1:33" ht="56.25">
      <c r="A24" s="1312"/>
      <c r="B24" s="1312"/>
      <c r="C24" s="1312"/>
      <c r="D24" s="1312"/>
      <c r="E24" s="1312"/>
      <c r="F24" s="1312"/>
      <c r="G24" s="1312">
        <v>1</v>
      </c>
      <c r="H24" s="1000"/>
      <c r="I24" s="1331"/>
      <c r="J24" s="1332"/>
      <c r="K24" s="996"/>
      <c r="L24" s="562" t="str">
        <f>mergeValue(A24) &amp;"."&amp; mergeValue(B24)&amp;"."&amp; mergeValue(C24)&amp;"."&amp; mergeValue(D24)&amp;"."&amp; mergeValue(F24)&amp;"."&amp; mergeValue(G24)</f>
        <v>1.1.1.1.1.1</v>
      </c>
      <c r="M24" s="1088" t="s">
        <v>613</v>
      </c>
      <c r="N24" s="615"/>
      <c r="O24" s="532"/>
      <c r="P24" s="532"/>
      <c r="Q24" s="532"/>
      <c r="R24" s="463"/>
      <c r="S24" s="1041"/>
      <c r="T24" s="463"/>
      <c r="U24" s="1041"/>
      <c r="V24" s="553" t="str">
        <f>W24 &amp; "-" &amp; Y24</f>
        <v>-</v>
      </c>
      <c r="W24" s="1318"/>
      <c r="X24" s="1308" t="s">
        <v>83</v>
      </c>
      <c r="Y24" s="1318"/>
      <c r="Z24" s="1308" t="s">
        <v>84</v>
      </c>
      <c r="AA24" s="507"/>
      <c r="AB24" s="599" t="s">
        <v>738</v>
      </c>
      <c r="AC24" s="470" t="str">
        <f>strCheckDate(O24:AA24)</f>
        <v/>
      </c>
      <c r="AD24" s="474"/>
      <c r="AE24" s="474" t="str">
        <f>IF(M24="","",M24 )</f>
        <v>горячая вода в системе централизованного теплоснабжения на горячее водоснабжение</v>
      </c>
      <c r="AF24" s="474"/>
      <c r="AG24" s="474"/>
    </row>
    <row r="25" spans="1:33" ht="87.95" customHeight="1">
      <c r="A25" s="1312"/>
      <c r="B25" s="1312"/>
      <c r="C25" s="1312"/>
      <c r="D25" s="1312"/>
      <c r="E25" s="1312"/>
      <c r="F25" s="1312"/>
      <c r="G25" s="1312"/>
      <c r="H25" s="1000">
        <v>1</v>
      </c>
      <c r="I25" s="1331"/>
      <c r="J25" s="1332"/>
      <c r="K25" s="996"/>
      <c r="L25" s="562" t="str">
        <f>mergeValue(A25) &amp;"."&amp; mergeValue(B25)&amp;"."&amp; mergeValue(C25)&amp;"."&amp; mergeValue(D25)&amp;"."&amp; mergeValue(F25)&amp;"."&amp; mergeValue(G25)&amp;"."&amp; mergeValue(H25)</f>
        <v>1.1.1.1.1.1.1</v>
      </c>
      <c r="M25" s="1018"/>
      <c r="N25" s="464"/>
      <c r="O25" s="532"/>
      <c r="P25" s="532"/>
      <c r="Q25" s="532"/>
      <c r="R25" s="463"/>
      <c r="S25" s="1041"/>
      <c r="T25" s="463"/>
      <c r="U25" s="1041"/>
      <c r="V25" s="553" t="str">
        <f>W25 &amp; "-" &amp; Y25</f>
        <v>-</v>
      </c>
      <c r="W25" s="1318"/>
      <c r="X25" s="1308"/>
      <c r="Y25" s="1318"/>
      <c r="Z25" s="1308"/>
      <c r="AA25" s="637"/>
      <c r="AB25" s="1282" t="s">
        <v>739</v>
      </c>
      <c r="AC25" s="470" t="str">
        <f>strCheckDate(O25:AA25)</f>
        <v/>
      </c>
      <c r="AF25" s="474"/>
    </row>
    <row r="26" spans="1:33" hidden="1">
      <c r="A26" s="1312"/>
      <c r="B26" s="1312"/>
      <c r="C26" s="1312"/>
      <c r="D26" s="1312"/>
      <c r="E26" s="1312"/>
      <c r="F26" s="1312"/>
      <c r="G26" s="1312"/>
      <c r="H26" s="1000"/>
      <c r="I26" s="1331"/>
      <c r="J26" s="1332"/>
      <c r="K26" s="996"/>
      <c r="L26" s="569"/>
      <c r="M26" s="615"/>
      <c r="N26" s="615"/>
      <c r="O26" s="532"/>
      <c r="P26" s="463"/>
      <c r="Q26" s="463"/>
      <c r="R26" s="463"/>
      <c r="S26" s="463"/>
      <c r="T26" s="463"/>
      <c r="U26" s="529"/>
      <c r="V26" s="553"/>
      <c r="W26" s="1307"/>
      <c r="X26" s="1308"/>
      <c r="Y26" s="1307"/>
      <c r="Z26" s="1308"/>
      <c r="AA26" s="507"/>
      <c r="AB26" s="1283"/>
      <c r="AF26" s="474">
        <f ca="1">OFFSET(AF26,-1,0)</f>
        <v>0</v>
      </c>
    </row>
    <row r="27" spans="1:33" s="445" customFormat="1" ht="15" customHeight="1">
      <c r="A27" s="1312"/>
      <c r="B27" s="1312"/>
      <c r="C27" s="1312"/>
      <c r="D27" s="1312"/>
      <c r="E27" s="1312"/>
      <c r="F27" s="1312"/>
      <c r="G27" s="1312"/>
      <c r="H27" s="1000"/>
      <c r="I27" s="1331"/>
      <c r="J27" s="1332"/>
      <c r="K27" s="997"/>
      <c r="L27" s="508"/>
      <c r="M27" s="527" t="s">
        <v>40</v>
      </c>
      <c r="N27" s="521"/>
      <c r="O27" s="515"/>
      <c r="P27" s="515"/>
      <c r="Q27" s="515"/>
      <c r="R27" s="515"/>
      <c r="S27" s="515"/>
      <c r="T27" s="515"/>
      <c r="U27" s="515"/>
      <c r="V27" s="515"/>
      <c r="W27" s="533"/>
      <c r="X27" s="534"/>
      <c r="Y27" s="533"/>
      <c r="Z27" s="521"/>
      <c r="AA27" s="530"/>
      <c r="AB27" s="1284"/>
      <c r="AC27" s="471"/>
      <c r="AD27" s="471"/>
      <c r="AE27" s="471"/>
      <c r="AF27" s="471"/>
      <c r="AG27" s="471"/>
    </row>
    <row r="28" spans="1:33" s="445" customFormat="1" ht="15" customHeight="1">
      <c r="A28" s="1312"/>
      <c r="B28" s="1312"/>
      <c r="C28" s="1312"/>
      <c r="D28" s="1312"/>
      <c r="E28" s="1312"/>
      <c r="F28" s="1312"/>
      <c r="G28" s="1000"/>
      <c r="H28" s="1000"/>
      <c r="I28" s="1331"/>
      <c r="J28" s="998"/>
      <c r="K28" s="997"/>
      <c r="L28" s="508"/>
      <c r="M28" s="526" t="s">
        <v>24</v>
      </c>
      <c r="N28" s="527"/>
      <c r="O28" s="527"/>
      <c r="P28" s="527"/>
      <c r="Q28" s="527"/>
      <c r="R28" s="527"/>
      <c r="S28" s="527"/>
      <c r="T28" s="527"/>
      <c r="U28" s="527"/>
      <c r="V28" s="527"/>
      <c r="W28" s="527"/>
      <c r="X28" s="527"/>
      <c r="Y28" s="527"/>
      <c r="Z28" s="527"/>
      <c r="AA28" s="527"/>
      <c r="AB28" s="530"/>
      <c r="AC28" s="471"/>
      <c r="AD28" s="471"/>
      <c r="AE28" s="471"/>
      <c r="AF28" s="471"/>
      <c r="AG28" s="471"/>
    </row>
    <row r="29" spans="1:33" s="445" customFormat="1" ht="15" customHeight="1">
      <c r="A29" s="1312"/>
      <c r="B29" s="1312"/>
      <c r="C29" s="1312"/>
      <c r="D29" s="1312"/>
      <c r="E29" s="1312"/>
      <c r="F29" s="1003"/>
      <c r="G29" s="1000"/>
      <c r="H29" s="1000"/>
      <c r="I29" s="994"/>
      <c r="J29" s="992"/>
      <c r="K29" s="997"/>
      <c r="L29" s="508"/>
      <c r="M29" s="521" t="s">
        <v>10</v>
      </c>
      <c r="N29" s="520"/>
      <c r="O29" s="515"/>
      <c r="P29" s="515"/>
      <c r="Q29" s="515"/>
      <c r="R29" s="515"/>
      <c r="S29" s="515"/>
      <c r="T29" s="515"/>
      <c r="U29" s="515"/>
      <c r="V29" s="515"/>
      <c r="W29" s="542"/>
      <c r="X29" s="534"/>
      <c r="Y29" s="533"/>
      <c r="Z29" s="520"/>
      <c r="AA29" s="534"/>
      <c r="AB29" s="530"/>
      <c r="AC29" s="471"/>
      <c r="AD29" s="471"/>
      <c r="AE29" s="471"/>
      <c r="AF29" s="471"/>
      <c r="AG29" s="471"/>
    </row>
    <row r="30" spans="1:33" s="445" customFormat="1" hidden="1">
      <c r="A30" s="1312"/>
      <c r="B30" s="1312"/>
      <c r="C30" s="1312"/>
      <c r="D30" s="1312"/>
      <c r="E30" s="1003"/>
      <c r="F30" s="1003"/>
      <c r="G30" s="1000"/>
      <c r="H30" s="1000"/>
      <c r="I30" s="999"/>
      <c r="J30" s="992"/>
      <c r="K30" s="988"/>
      <c r="L30" s="508"/>
      <c r="M30" s="521"/>
      <c r="N30" s="521"/>
      <c r="O30" s="521"/>
      <c r="P30" s="521"/>
      <c r="Q30" s="521"/>
      <c r="R30" s="521"/>
      <c r="S30" s="521"/>
      <c r="T30" s="521"/>
      <c r="U30" s="521"/>
      <c r="V30" s="521"/>
      <c r="W30" s="521"/>
      <c r="X30" s="521"/>
      <c r="Y30" s="521"/>
      <c r="Z30" s="521"/>
      <c r="AA30" s="521"/>
      <c r="AB30" s="530"/>
      <c r="AC30" s="471"/>
      <c r="AD30" s="471"/>
      <c r="AE30" s="471"/>
      <c r="AF30" s="471"/>
      <c r="AG30" s="471"/>
    </row>
    <row r="31" spans="1:33" s="937" customFormat="1">
      <c r="A31" s="1312"/>
      <c r="B31" s="1312"/>
      <c r="C31" s="1312"/>
      <c r="D31" s="1004"/>
      <c r="E31" s="1004"/>
      <c r="F31" s="1004"/>
      <c r="G31" s="1005"/>
      <c r="H31" s="1004"/>
      <c r="I31" s="997"/>
      <c r="J31" s="992"/>
      <c r="K31" s="997"/>
      <c r="L31" s="654"/>
      <c r="M31" s="987" t="s">
        <v>16</v>
      </c>
      <c r="N31" s="949"/>
      <c r="O31" s="949"/>
      <c r="P31" s="949"/>
      <c r="Q31" s="949"/>
      <c r="R31" s="949"/>
      <c r="S31" s="949"/>
      <c r="T31" s="949"/>
      <c r="U31" s="949"/>
      <c r="V31" s="949"/>
      <c r="W31" s="949"/>
      <c r="X31" s="949"/>
      <c r="Y31" s="949"/>
      <c r="Z31" s="949"/>
      <c r="AA31" s="949"/>
      <c r="AB31" s="725"/>
      <c r="AC31" s="958"/>
      <c r="AD31" s="958"/>
      <c r="AE31" s="958"/>
      <c r="AF31" s="958"/>
      <c r="AG31" s="958"/>
    </row>
    <row r="32" spans="1:33" s="445" customFormat="1" ht="15" customHeight="1">
      <c r="A32" s="1312"/>
      <c r="B32" s="1312"/>
      <c r="C32" s="1004"/>
      <c r="D32" s="1004"/>
      <c r="E32" s="1004"/>
      <c r="F32" s="1004"/>
      <c r="G32" s="1005"/>
      <c r="H32" s="1004"/>
      <c r="I32" s="997"/>
      <c r="J32" s="992"/>
      <c r="K32" s="997"/>
      <c r="L32" s="508"/>
      <c r="M32" s="519" t="s">
        <v>17</v>
      </c>
      <c r="N32" s="519"/>
      <c r="O32" s="515"/>
      <c r="P32" s="515"/>
      <c r="Q32" s="515"/>
      <c r="R32" s="515"/>
      <c r="S32" s="515"/>
      <c r="T32" s="515"/>
      <c r="U32" s="515"/>
      <c r="V32" s="515"/>
      <c r="W32" s="542"/>
      <c r="X32" s="534"/>
      <c r="Y32" s="533"/>
      <c r="Z32" s="519"/>
      <c r="AA32" s="534"/>
      <c r="AB32" s="530"/>
      <c r="AC32" s="471"/>
      <c r="AD32" s="471"/>
      <c r="AE32" s="471"/>
      <c r="AF32" s="471"/>
      <c r="AG32" s="471"/>
    </row>
    <row r="33" spans="1:33" s="445" customFormat="1" ht="15" customHeight="1">
      <c r="A33" s="1312"/>
      <c r="B33" s="1004"/>
      <c r="C33" s="1004"/>
      <c r="D33" s="1004"/>
      <c r="E33" s="1004"/>
      <c r="F33" s="1004"/>
      <c r="G33" s="1005"/>
      <c r="H33" s="1004"/>
      <c r="I33" s="997"/>
      <c r="J33" s="992"/>
      <c r="K33" s="997"/>
      <c r="L33" s="508"/>
      <c r="M33" s="528" t="s">
        <v>18</v>
      </c>
      <c r="N33" s="519"/>
      <c r="O33" s="515"/>
      <c r="P33" s="515"/>
      <c r="Q33" s="515"/>
      <c r="R33" s="515"/>
      <c r="S33" s="515"/>
      <c r="T33" s="515"/>
      <c r="U33" s="515"/>
      <c r="V33" s="515"/>
      <c r="W33" s="542"/>
      <c r="X33" s="534"/>
      <c r="Y33" s="533"/>
      <c r="Z33" s="519"/>
      <c r="AA33" s="534"/>
      <c r="AB33" s="530"/>
      <c r="AC33" s="471"/>
      <c r="AD33" s="471"/>
      <c r="AE33" s="471"/>
      <c r="AF33" s="471"/>
      <c r="AG33" s="471"/>
    </row>
    <row r="34" spans="1:33" s="445" customFormat="1" ht="15" customHeight="1">
      <c r="A34" s="999"/>
      <c r="B34" s="999"/>
      <c r="C34" s="999"/>
      <c r="D34" s="999"/>
      <c r="E34" s="999"/>
      <c r="F34" s="999"/>
      <c r="G34" s="1006"/>
      <c r="H34" s="999"/>
      <c r="I34" s="991"/>
      <c r="J34" s="992"/>
      <c r="K34" s="988"/>
      <c r="L34" s="508"/>
      <c r="M34" s="535" t="s">
        <v>308</v>
      </c>
      <c r="N34" s="519"/>
      <c r="O34" s="515"/>
      <c r="P34" s="515"/>
      <c r="Q34" s="515"/>
      <c r="R34" s="515"/>
      <c r="S34" s="515"/>
      <c r="T34" s="515"/>
      <c r="U34" s="515"/>
      <c r="V34" s="515"/>
      <c r="W34" s="542"/>
      <c r="X34" s="534"/>
      <c r="Y34" s="533"/>
      <c r="Z34" s="519"/>
      <c r="AA34" s="534"/>
      <c r="AB34" s="530"/>
      <c r="AC34" s="471"/>
      <c r="AD34" s="471"/>
      <c r="AE34" s="471"/>
      <c r="AF34" s="471"/>
      <c r="AG34" s="471"/>
    </row>
    <row r="35" spans="1:33" ht="3" customHeight="1">
      <c r="L35" s="455"/>
      <c r="M35" s="455"/>
      <c r="N35" s="455"/>
      <c r="O35" s="455"/>
      <c r="P35" s="455"/>
      <c r="Q35" s="455"/>
      <c r="R35" s="455"/>
      <c r="S35" s="455"/>
      <c r="T35" s="455"/>
      <c r="U35" s="455"/>
      <c r="V35" s="455"/>
      <c r="W35" s="455"/>
      <c r="X35" s="455"/>
      <c r="Y35" s="455"/>
      <c r="Z35" s="455"/>
    </row>
    <row r="36" spans="1:33" ht="89.25" customHeight="1">
      <c r="L36" s="1">
        <v>1</v>
      </c>
      <c r="M36" s="1275" t="s">
        <v>740</v>
      </c>
      <c r="N36" s="1275"/>
      <c r="O36" s="1275"/>
      <c r="P36" s="1275"/>
      <c r="Q36" s="1275"/>
      <c r="R36" s="1275"/>
      <c r="S36" s="1275"/>
      <c r="T36" s="1275"/>
      <c r="U36" s="1275"/>
      <c r="V36" s="1275"/>
      <c r="W36" s="1275"/>
    </row>
  </sheetData>
  <sheetProtection password="FA9C" sheet="1" objects="1" scenarios="1" formatColumns="0" formatRows="0"/>
  <dataConsolidate/>
  <mergeCells count="41">
    <mergeCell ref="AB13:AB16"/>
    <mergeCell ref="X16:Y16"/>
    <mergeCell ref="O18:AA18"/>
    <mergeCell ref="O19:AA19"/>
    <mergeCell ref="O20:AA20"/>
    <mergeCell ref="Z24:Z26"/>
    <mergeCell ref="O9:T9"/>
    <mergeCell ref="O10:T10"/>
    <mergeCell ref="L5:T5"/>
    <mergeCell ref="O7:T7"/>
    <mergeCell ref="O8:T8"/>
    <mergeCell ref="O12:Z12"/>
    <mergeCell ref="L14:L16"/>
    <mergeCell ref="L13:AA13"/>
    <mergeCell ref="O21:AA21"/>
    <mergeCell ref="O23:AA23"/>
    <mergeCell ref="W24:W26"/>
    <mergeCell ref="X24:X26"/>
    <mergeCell ref="I23:I28"/>
    <mergeCell ref="J24:J27"/>
    <mergeCell ref="M36:W36"/>
    <mergeCell ref="AB25:AB27"/>
    <mergeCell ref="W15:Y15"/>
    <mergeCell ref="T15:U15"/>
    <mergeCell ref="R15:S15"/>
    <mergeCell ref="O15:O16"/>
    <mergeCell ref="P15:P16"/>
    <mergeCell ref="Q15:Q16"/>
    <mergeCell ref="M14:M16"/>
    <mergeCell ref="Z14:Z16"/>
    <mergeCell ref="AA14:AA16"/>
    <mergeCell ref="O14:Y14"/>
    <mergeCell ref="X17:Y17"/>
    <mergeCell ref="Y24:Y26"/>
    <mergeCell ref="A18:A33"/>
    <mergeCell ref="B19:B32"/>
    <mergeCell ref="C20:C31"/>
    <mergeCell ref="G24:G27"/>
    <mergeCell ref="E22:E29"/>
    <mergeCell ref="F23:F28"/>
    <mergeCell ref="D21:D30"/>
  </mergeCells>
  <dataValidations count="10">
    <dataValidation allowBlank="1" sqref="JA30:JQ31 SW30:TM31 ACS30:ADI31 AMO30:ANE31 AWK30:AXA31 BGG30:BGW31 BQC30:BQS31 BZY30:CAO31 CJU30:CKK31 CTQ30:CUG31 DDM30:DEC31 DNI30:DNY31 DXE30:DXU31 EHA30:EHQ31 EQW30:ERM31 FAS30:FBI31 FKO30:FLE31 FUK30:FVA31 GEG30:GEW31 GOC30:GOS31 GXY30:GYO31 HHU30:HIK31 HRQ30:HSG31 IBM30:ICC31 ILI30:ILY31 IVE30:IVU31 JFA30:JFQ31 JOW30:JPM31 JYS30:JZI31 KIO30:KJE31 KSK30:KTA31 LCG30:LCW31 LMC30:LMS31 LVY30:LWO31 MFU30:MGK31 MPQ30:MQG31 MZM30:NAC31 NJI30:NJY31 NTE30:NTU31 ODA30:ODQ31 OMW30:ONM31 OWS30:OXI31 PGO30:PHE31 PQK30:PRA31 QAG30:QAW31 QKC30:QKS31 QTY30:QUO31 RDU30:REK31 RNQ30:ROG31 RXM30:RYC31 SHI30:SHY31 SRE30:SRU31 TBA30:TBQ31 TKW30:TLM31 TUS30:TVI31 UEO30:UFE31 UOK30:UPA31 UYG30:UYW31 VIC30:VIS31 VRY30:VSO31 WBU30:WCK31 WLQ30:WMG31 WVM30:WWC31 WVM983070:WWC983070 JA65566:JQ65566 SW65566:TM65566 ACS65566:ADI65566 AMO65566:ANE65566 AWK65566:AXA65566 BGG65566:BGW65566 BQC65566:BQS65566 BZY65566:CAO65566 CJU65566:CKK65566 CTQ65566:CUG65566 DDM65566:DEC65566 DNI65566:DNY65566 DXE65566:DXU65566 EHA65566:EHQ65566 EQW65566:ERM65566 FAS65566:FBI65566 FKO65566:FLE65566 FUK65566:FVA65566 GEG65566:GEW65566 GOC65566:GOS65566 GXY65566:GYO65566 HHU65566:HIK65566 HRQ65566:HSG65566 IBM65566:ICC65566 ILI65566:ILY65566 IVE65566:IVU65566 JFA65566:JFQ65566 JOW65566:JPM65566 JYS65566:JZI65566 KIO65566:KJE65566 KSK65566:KTA65566 LCG65566:LCW65566 LMC65566:LMS65566 LVY65566:LWO65566 MFU65566:MGK65566 MPQ65566:MQG65566 MZM65566:NAC65566 NJI65566:NJY65566 NTE65566:NTU65566 ODA65566:ODQ65566 OMW65566:ONM65566 OWS65566:OXI65566 PGO65566:PHE65566 PQK65566:PRA65566 QAG65566:QAW65566 QKC65566:QKS65566 QTY65566:QUO65566 RDU65566:REK65566 RNQ65566:ROG65566 RXM65566:RYC65566 SHI65566:SHY65566 SRE65566:SRU65566 TBA65566:TBQ65566 TKW65566:TLM65566 TUS65566:TVI65566 UEO65566:UFE65566 UOK65566:UPA65566 UYG65566:UYW65566 VIC65566:VIS65566 VRY65566:VSO65566 WBU65566:WCK65566 WLQ65566:WMG65566 WVM65566:WWC65566 JA131102:JQ131102 SW131102:TM131102 ACS131102:ADI131102 AMO131102:ANE131102 AWK131102:AXA131102 BGG131102:BGW131102 BQC131102:BQS131102 BZY131102:CAO131102 CJU131102:CKK131102 CTQ131102:CUG131102 DDM131102:DEC131102 DNI131102:DNY131102 DXE131102:DXU131102 EHA131102:EHQ131102 EQW131102:ERM131102 FAS131102:FBI131102 FKO131102:FLE131102 FUK131102:FVA131102 GEG131102:GEW131102 GOC131102:GOS131102 GXY131102:GYO131102 HHU131102:HIK131102 HRQ131102:HSG131102 IBM131102:ICC131102 ILI131102:ILY131102 IVE131102:IVU131102 JFA131102:JFQ131102 JOW131102:JPM131102 JYS131102:JZI131102 KIO131102:KJE131102 KSK131102:KTA131102 LCG131102:LCW131102 LMC131102:LMS131102 LVY131102:LWO131102 MFU131102:MGK131102 MPQ131102:MQG131102 MZM131102:NAC131102 NJI131102:NJY131102 NTE131102:NTU131102 ODA131102:ODQ131102 OMW131102:ONM131102 OWS131102:OXI131102 PGO131102:PHE131102 PQK131102:PRA131102 QAG131102:QAW131102 QKC131102:QKS131102 QTY131102:QUO131102 RDU131102:REK131102 RNQ131102:ROG131102 RXM131102:RYC131102 SHI131102:SHY131102 SRE131102:SRU131102 TBA131102:TBQ131102 TKW131102:TLM131102 TUS131102:TVI131102 UEO131102:UFE131102 UOK131102:UPA131102 UYG131102:UYW131102 VIC131102:VIS131102 VRY131102:VSO131102 WBU131102:WCK131102 WLQ131102:WMG131102 WVM131102:WWC131102 JA196638:JQ196638 SW196638:TM196638 ACS196638:ADI196638 AMO196638:ANE196638 AWK196638:AXA196638 BGG196638:BGW196638 BQC196638:BQS196638 BZY196638:CAO196638 CJU196638:CKK196638 CTQ196638:CUG196638 DDM196638:DEC196638 DNI196638:DNY196638 DXE196638:DXU196638 EHA196638:EHQ196638 EQW196638:ERM196638 FAS196638:FBI196638 FKO196638:FLE196638 FUK196638:FVA196638 GEG196638:GEW196638 GOC196638:GOS196638 GXY196638:GYO196638 HHU196638:HIK196638 HRQ196638:HSG196638 IBM196638:ICC196638 ILI196638:ILY196638 IVE196638:IVU196638 JFA196638:JFQ196638 JOW196638:JPM196638 JYS196638:JZI196638 KIO196638:KJE196638 KSK196638:KTA196638 LCG196638:LCW196638 LMC196638:LMS196638 LVY196638:LWO196638 MFU196638:MGK196638 MPQ196638:MQG196638 MZM196638:NAC196638 NJI196638:NJY196638 NTE196638:NTU196638 ODA196638:ODQ196638 OMW196638:ONM196638 OWS196638:OXI196638 PGO196638:PHE196638 PQK196638:PRA196638 QAG196638:QAW196638 QKC196638:QKS196638 QTY196638:QUO196638 RDU196638:REK196638 RNQ196638:ROG196638 RXM196638:RYC196638 SHI196638:SHY196638 SRE196638:SRU196638 TBA196638:TBQ196638 TKW196638:TLM196638 TUS196638:TVI196638 UEO196638:UFE196638 UOK196638:UPA196638 UYG196638:UYW196638 VIC196638:VIS196638 VRY196638:VSO196638 WBU196638:WCK196638 WLQ196638:WMG196638 WVM196638:WWC196638 JA262174:JQ262174 SW262174:TM262174 ACS262174:ADI262174 AMO262174:ANE262174 AWK262174:AXA262174 BGG262174:BGW262174 BQC262174:BQS262174 BZY262174:CAO262174 CJU262174:CKK262174 CTQ262174:CUG262174 DDM262174:DEC262174 DNI262174:DNY262174 DXE262174:DXU262174 EHA262174:EHQ262174 EQW262174:ERM262174 FAS262174:FBI262174 FKO262174:FLE262174 FUK262174:FVA262174 GEG262174:GEW262174 GOC262174:GOS262174 GXY262174:GYO262174 HHU262174:HIK262174 HRQ262174:HSG262174 IBM262174:ICC262174 ILI262174:ILY262174 IVE262174:IVU262174 JFA262174:JFQ262174 JOW262174:JPM262174 JYS262174:JZI262174 KIO262174:KJE262174 KSK262174:KTA262174 LCG262174:LCW262174 LMC262174:LMS262174 LVY262174:LWO262174 MFU262174:MGK262174 MPQ262174:MQG262174 MZM262174:NAC262174 NJI262174:NJY262174 NTE262174:NTU262174 ODA262174:ODQ262174 OMW262174:ONM262174 OWS262174:OXI262174 PGO262174:PHE262174 PQK262174:PRA262174 QAG262174:QAW262174 QKC262174:QKS262174 QTY262174:QUO262174 RDU262174:REK262174 RNQ262174:ROG262174 RXM262174:RYC262174 SHI262174:SHY262174 SRE262174:SRU262174 TBA262174:TBQ262174 TKW262174:TLM262174 TUS262174:TVI262174 UEO262174:UFE262174 UOK262174:UPA262174 UYG262174:UYW262174 VIC262174:VIS262174 VRY262174:VSO262174 WBU262174:WCK262174 WLQ262174:WMG262174 WVM262174:WWC262174 JA327710:JQ327710 SW327710:TM327710 ACS327710:ADI327710 AMO327710:ANE327710 AWK327710:AXA327710 BGG327710:BGW327710 BQC327710:BQS327710 BZY327710:CAO327710 CJU327710:CKK327710 CTQ327710:CUG327710 DDM327710:DEC327710 DNI327710:DNY327710 DXE327710:DXU327710 EHA327710:EHQ327710 EQW327710:ERM327710 FAS327710:FBI327710 FKO327710:FLE327710 FUK327710:FVA327710 GEG327710:GEW327710 GOC327710:GOS327710 GXY327710:GYO327710 HHU327710:HIK327710 HRQ327710:HSG327710 IBM327710:ICC327710 ILI327710:ILY327710 IVE327710:IVU327710 JFA327710:JFQ327710 JOW327710:JPM327710 JYS327710:JZI327710 KIO327710:KJE327710 KSK327710:KTA327710 LCG327710:LCW327710 LMC327710:LMS327710 LVY327710:LWO327710 MFU327710:MGK327710 MPQ327710:MQG327710 MZM327710:NAC327710 NJI327710:NJY327710 NTE327710:NTU327710 ODA327710:ODQ327710 OMW327710:ONM327710 OWS327710:OXI327710 PGO327710:PHE327710 PQK327710:PRA327710 QAG327710:QAW327710 QKC327710:QKS327710 QTY327710:QUO327710 RDU327710:REK327710 RNQ327710:ROG327710 RXM327710:RYC327710 SHI327710:SHY327710 SRE327710:SRU327710 TBA327710:TBQ327710 TKW327710:TLM327710 TUS327710:TVI327710 UEO327710:UFE327710 UOK327710:UPA327710 UYG327710:UYW327710 VIC327710:VIS327710 VRY327710:VSO327710 WBU327710:WCK327710 WLQ327710:WMG327710 WVM327710:WWC327710 JA393246:JQ393246 SW393246:TM393246 ACS393246:ADI393246 AMO393246:ANE393246 AWK393246:AXA393246 BGG393246:BGW393246 BQC393246:BQS393246 BZY393246:CAO393246 CJU393246:CKK393246 CTQ393246:CUG393246 DDM393246:DEC393246 DNI393246:DNY393246 DXE393246:DXU393246 EHA393246:EHQ393246 EQW393246:ERM393246 FAS393246:FBI393246 FKO393246:FLE393246 FUK393246:FVA393246 GEG393246:GEW393246 GOC393246:GOS393246 GXY393246:GYO393246 HHU393246:HIK393246 HRQ393246:HSG393246 IBM393246:ICC393246 ILI393246:ILY393246 IVE393246:IVU393246 JFA393246:JFQ393246 JOW393246:JPM393246 JYS393246:JZI393246 KIO393246:KJE393246 KSK393246:KTA393246 LCG393246:LCW393246 LMC393246:LMS393246 LVY393246:LWO393246 MFU393246:MGK393246 MPQ393246:MQG393246 MZM393246:NAC393246 NJI393246:NJY393246 NTE393246:NTU393246 ODA393246:ODQ393246 OMW393246:ONM393246 OWS393246:OXI393246 PGO393246:PHE393246 PQK393246:PRA393246 QAG393246:QAW393246 QKC393246:QKS393246 QTY393246:QUO393246 RDU393246:REK393246 RNQ393246:ROG393246 RXM393246:RYC393246 SHI393246:SHY393246 SRE393246:SRU393246 TBA393246:TBQ393246 TKW393246:TLM393246 TUS393246:TVI393246 UEO393246:UFE393246 UOK393246:UPA393246 UYG393246:UYW393246 VIC393246:VIS393246 VRY393246:VSO393246 WBU393246:WCK393246 WLQ393246:WMG393246 WVM393246:WWC393246 JA458782:JQ458782 SW458782:TM458782 ACS458782:ADI458782 AMO458782:ANE458782 AWK458782:AXA458782 BGG458782:BGW458782 BQC458782:BQS458782 BZY458782:CAO458782 CJU458782:CKK458782 CTQ458782:CUG458782 DDM458782:DEC458782 DNI458782:DNY458782 DXE458782:DXU458782 EHA458782:EHQ458782 EQW458782:ERM458782 FAS458782:FBI458782 FKO458782:FLE458782 FUK458782:FVA458782 GEG458782:GEW458782 GOC458782:GOS458782 GXY458782:GYO458782 HHU458782:HIK458782 HRQ458782:HSG458782 IBM458782:ICC458782 ILI458782:ILY458782 IVE458782:IVU458782 JFA458782:JFQ458782 JOW458782:JPM458782 JYS458782:JZI458782 KIO458782:KJE458782 KSK458782:KTA458782 LCG458782:LCW458782 LMC458782:LMS458782 LVY458782:LWO458782 MFU458782:MGK458782 MPQ458782:MQG458782 MZM458782:NAC458782 NJI458782:NJY458782 NTE458782:NTU458782 ODA458782:ODQ458782 OMW458782:ONM458782 OWS458782:OXI458782 PGO458782:PHE458782 PQK458782:PRA458782 QAG458782:QAW458782 QKC458782:QKS458782 QTY458782:QUO458782 RDU458782:REK458782 RNQ458782:ROG458782 RXM458782:RYC458782 SHI458782:SHY458782 SRE458782:SRU458782 TBA458782:TBQ458782 TKW458782:TLM458782 TUS458782:TVI458782 UEO458782:UFE458782 UOK458782:UPA458782 UYG458782:UYW458782 VIC458782:VIS458782 VRY458782:VSO458782 WBU458782:WCK458782 WLQ458782:WMG458782 WVM458782:WWC458782 JA524318:JQ524318 SW524318:TM524318 ACS524318:ADI524318 AMO524318:ANE524318 AWK524318:AXA524318 BGG524318:BGW524318 BQC524318:BQS524318 BZY524318:CAO524318 CJU524318:CKK524318 CTQ524318:CUG524318 DDM524318:DEC524318 DNI524318:DNY524318 DXE524318:DXU524318 EHA524318:EHQ524318 EQW524318:ERM524318 FAS524318:FBI524318 FKO524318:FLE524318 FUK524318:FVA524318 GEG524318:GEW524318 GOC524318:GOS524318 GXY524318:GYO524318 HHU524318:HIK524318 HRQ524318:HSG524318 IBM524318:ICC524318 ILI524318:ILY524318 IVE524318:IVU524318 JFA524318:JFQ524318 JOW524318:JPM524318 JYS524318:JZI524318 KIO524318:KJE524318 KSK524318:KTA524318 LCG524318:LCW524318 LMC524318:LMS524318 LVY524318:LWO524318 MFU524318:MGK524318 MPQ524318:MQG524318 MZM524318:NAC524318 NJI524318:NJY524318 NTE524318:NTU524318 ODA524318:ODQ524318 OMW524318:ONM524318 OWS524318:OXI524318 PGO524318:PHE524318 PQK524318:PRA524318 QAG524318:QAW524318 QKC524318:QKS524318 QTY524318:QUO524318 RDU524318:REK524318 RNQ524318:ROG524318 RXM524318:RYC524318 SHI524318:SHY524318 SRE524318:SRU524318 TBA524318:TBQ524318 TKW524318:TLM524318 TUS524318:TVI524318 UEO524318:UFE524318 UOK524318:UPA524318 UYG524318:UYW524318 VIC524318:VIS524318 VRY524318:VSO524318 WBU524318:WCK524318 WLQ524318:WMG524318 WVM524318:WWC524318 JA589854:JQ589854 SW589854:TM589854 ACS589854:ADI589854 AMO589854:ANE589854 AWK589854:AXA589854 BGG589854:BGW589854 BQC589854:BQS589854 BZY589854:CAO589854 CJU589854:CKK589854 CTQ589854:CUG589854 DDM589854:DEC589854 DNI589854:DNY589854 DXE589854:DXU589854 EHA589854:EHQ589854 EQW589854:ERM589854 FAS589854:FBI589854 FKO589854:FLE589854 FUK589854:FVA589854 GEG589854:GEW589854 GOC589854:GOS589854 GXY589854:GYO589854 HHU589854:HIK589854 HRQ589854:HSG589854 IBM589854:ICC589854 ILI589854:ILY589854 IVE589854:IVU589854 JFA589854:JFQ589854 JOW589854:JPM589854 JYS589854:JZI589854 KIO589854:KJE589854 KSK589854:KTA589854 LCG589854:LCW589854 LMC589854:LMS589854 LVY589854:LWO589854 MFU589854:MGK589854 MPQ589854:MQG589854 MZM589854:NAC589854 NJI589854:NJY589854 NTE589854:NTU589854 ODA589854:ODQ589854 OMW589854:ONM589854 OWS589854:OXI589854 PGO589854:PHE589854 PQK589854:PRA589854 QAG589854:QAW589854 QKC589854:QKS589854 QTY589854:QUO589854 RDU589854:REK589854 RNQ589854:ROG589854 RXM589854:RYC589854 SHI589854:SHY589854 SRE589854:SRU589854 TBA589854:TBQ589854 TKW589854:TLM589854 TUS589854:TVI589854 UEO589854:UFE589854 UOK589854:UPA589854 UYG589854:UYW589854 VIC589854:VIS589854 VRY589854:VSO589854 WBU589854:WCK589854 WLQ589854:WMG589854 WVM589854:WWC589854 JA655390:JQ655390 SW655390:TM655390 ACS655390:ADI655390 AMO655390:ANE655390 AWK655390:AXA655390 BGG655390:BGW655390 BQC655390:BQS655390 BZY655390:CAO655390 CJU655390:CKK655390 CTQ655390:CUG655390 DDM655390:DEC655390 DNI655390:DNY655390 DXE655390:DXU655390 EHA655390:EHQ655390 EQW655390:ERM655390 FAS655390:FBI655390 FKO655390:FLE655390 FUK655390:FVA655390 GEG655390:GEW655390 GOC655390:GOS655390 GXY655390:GYO655390 HHU655390:HIK655390 HRQ655390:HSG655390 IBM655390:ICC655390 ILI655390:ILY655390 IVE655390:IVU655390 JFA655390:JFQ655390 JOW655390:JPM655390 JYS655390:JZI655390 KIO655390:KJE655390 KSK655390:KTA655390 LCG655390:LCW655390 LMC655390:LMS655390 LVY655390:LWO655390 MFU655390:MGK655390 MPQ655390:MQG655390 MZM655390:NAC655390 NJI655390:NJY655390 NTE655390:NTU655390 ODA655390:ODQ655390 OMW655390:ONM655390 OWS655390:OXI655390 PGO655390:PHE655390 PQK655390:PRA655390 QAG655390:QAW655390 QKC655390:QKS655390 QTY655390:QUO655390 RDU655390:REK655390 RNQ655390:ROG655390 RXM655390:RYC655390 SHI655390:SHY655390 SRE655390:SRU655390 TBA655390:TBQ655390 TKW655390:TLM655390 TUS655390:TVI655390 UEO655390:UFE655390 UOK655390:UPA655390 UYG655390:UYW655390 VIC655390:VIS655390 VRY655390:VSO655390 WBU655390:WCK655390 WLQ655390:WMG655390 WVM655390:WWC655390 JA720926:JQ720926 SW720926:TM720926 ACS720926:ADI720926 AMO720926:ANE720926 AWK720926:AXA720926 BGG720926:BGW720926 BQC720926:BQS720926 BZY720926:CAO720926 CJU720926:CKK720926 CTQ720926:CUG720926 DDM720926:DEC720926 DNI720926:DNY720926 DXE720926:DXU720926 EHA720926:EHQ720926 EQW720926:ERM720926 FAS720926:FBI720926 FKO720926:FLE720926 FUK720926:FVA720926 GEG720926:GEW720926 GOC720926:GOS720926 GXY720926:GYO720926 HHU720926:HIK720926 HRQ720926:HSG720926 IBM720926:ICC720926 ILI720926:ILY720926 IVE720926:IVU720926 JFA720926:JFQ720926 JOW720926:JPM720926 JYS720926:JZI720926 KIO720926:KJE720926 KSK720926:KTA720926 LCG720926:LCW720926 LMC720926:LMS720926 LVY720926:LWO720926 MFU720926:MGK720926 MPQ720926:MQG720926 MZM720926:NAC720926 NJI720926:NJY720926 NTE720926:NTU720926 ODA720926:ODQ720926 OMW720926:ONM720926 OWS720926:OXI720926 PGO720926:PHE720926 PQK720926:PRA720926 QAG720926:QAW720926 QKC720926:QKS720926 QTY720926:QUO720926 RDU720926:REK720926 RNQ720926:ROG720926 RXM720926:RYC720926 SHI720926:SHY720926 SRE720926:SRU720926 TBA720926:TBQ720926 TKW720926:TLM720926 TUS720926:TVI720926 UEO720926:UFE720926 UOK720926:UPA720926 UYG720926:UYW720926 VIC720926:VIS720926 VRY720926:VSO720926 WBU720926:WCK720926 WLQ720926:WMG720926 WVM720926:WWC720926 JA786462:JQ786462 SW786462:TM786462 ACS786462:ADI786462 AMO786462:ANE786462 AWK786462:AXA786462 BGG786462:BGW786462 BQC786462:BQS786462 BZY786462:CAO786462 CJU786462:CKK786462 CTQ786462:CUG786462 DDM786462:DEC786462 DNI786462:DNY786462 DXE786462:DXU786462 EHA786462:EHQ786462 EQW786462:ERM786462 FAS786462:FBI786462 FKO786462:FLE786462 FUK786462:FVA786462 GEG786462:GEW786462 GOC786462:GOS786462 GXY786462:GYO786462 HHU786462:HIK786462 HRQ786462:HSG786462 IBM786462:ICC786462 ILI786462:ILY786462 IVE786462:IVU786462 JFA786462:JFQ786462 JOW786462:JPM786462 JYS786462:JZI786462 KIO786462:KJE786462 KSK786462:KTA786462 LCG786462:LCW786462 LMC786462:LMS786462 LVY786462:LWO786462 MFU786462:MGK786462 MPQ786462:MQG786462 MZM786462:NAC786462 NJI786462:NJY786462 NTE786462:NTU786462 ODA786462:ODQ786462 OMW786462:ONM786462 OWS786462:OXI786462 PGO786462:PHE786462 PQK786462:PRA786462 QAG786462:QAW786462 QKC786462:QKS786462 QTY786462:QUO786462 RDU786462:REK786462 RNQ786462:ROG786462 RXM786462:RYC786462 SHI786462:SHY786462 SRE786462:SRU786462 TBA786462:TBQ786462 TKW786462:TLM786462 TUS786462:TVI786462 UEO786462:UFE786462 UOK786462:UPA786462 UYG786462:UYW786462 VIC786462:VIS786462 VRY786462:VSO786462 WBU786462:WCK786462 WLQ786462:WMG786462 WVM786462:WWC786462 JA851998:JQ851998 SW851998:TM851998 ACS851998:ADI851998 AMO851998:ANE851998 AWK851998:AXA851998 BGG851998:BGW851998 BQC851998:BQS851998 BZY851998:CAO851998 CJU851998:CKK851998 CTQ851998:CUG851998 DDM851998:DEC851998 DNI851998:DNY851998 DXE851998:DXU851998 EHA851998:EHQ851998 EQW851998:ERM851998 FAS851998:FBI851998 FKO851998:FLE851998 FUK851998:FVA851998 GEG851998:GEW851998 GOC851998:GOS851998 GXY851998:GYO851998 HHU851998:HIK851998 HRQ851998:HSG851998 IBM851998:ICC851998 ILI851998:ILY851998 IVE851998:IVU851998 JFA851998:JFQ851998 JOW851998:JPM851998 JYS851998:JZI851998 KIO851998:KJE851998 KSK851998:KTA851998 LCG851998:LCW851998 LMC851998:LMS851998 LVY851998:LWO851998 MFU851998:MGK851998 MPQ851998:MQG851998 MZM851998:NAC851998 NJI851998:NJY851998 NTE851998:NTU851998 ODA851998:ODQ851998 OMW851998:ONM851998 OWS851998:OXI851998 PGO851998:PHE851998 PQK851998:PRA851998 QAG851998:QAW851998 QKC851998:QKS851998 QTY851998:QUO851998 RDU851998:REK851998 RNQ851998:ROG851998 RXM851998:RYC851998 SHI851998:SHY851998 SRE851998:SRU851998 TBA851998:TBQ851998 TKW851998:TLM851998 TUS851998:TVI851998 UEO851998:UFE851998 UOK851998:UPA851998 UYG851998:UYW851998 VIC851998:VIS851998 VRY851998:VSO851998 WBU851998:WCK851998 WLQ851998:WMG851998 WVM851998:WWC851998 JA917534:JQ917534 SW917534:TM917534 ACS917534:ADI917534 AMO917534:ANE917534 AWK917534:AXA917534 BGG917534:BGW917534 BQC917534:BQS917534 BZY917534:CAO917534 CJU917534:CKK917534 CTQ917534:CUG917534 DDM917534:DEC917534 DNI917534:DNY917534 DXE917534:DXU917534 EHA917534:EHQ917534 EQW917534:ERM917534 FAS917534:FBI917534 FKO917534:FLE917534 FUK917534:FVA917534 GEG917534:GEW917534 GOC917534:GOS917534 GXY917534:GYO917534 HHU917534:HIK917534 HRQ917534:HSG917534 IBM917534:ICC917534 ILI917534:ILY917534 IVE917534:IVU917534 JFA917534:JFQ917534 JOW917534:JPM917534 JYS917534:JZI917534 KIO917534:KJE917534 KSK917534:KTA917534 LCG917534:LCW917534 LMC917534:LMS917534 LVY917534:LWO917534 MFU917534:MGK917534 MPQ917534:MQG917534 MZM917534:NAC917534 NJI917534:NJY917534 NTE917534:NTU917534 ODA917534:ODQ917534 OMW917534:ONM917534 OWS917534:OXI917534 PGO917534:PHE917534 PQK917534:PRA917534 QAG917534:QAW917534 QKC917534:QKS917534 QTY917534:QUO917534 RDU917534:REK917534 RNQ917534:ROG917534 RXM917534:RYC917534 SHI917534:SHY917534 SRE917534:SRU917534 TBA917534:TBQ917534 TKW917534:TLM917534 TUS917534:TVI917534 UEO917534:UFE917534 UOK917534:UPA917534 UYG917534:UYW917534 VIC917534:VIS917534 VRY917534:VSO917534 WBU917534:WCK917534 WLQ917534:WMG917534 WVM917534:WWC917534 JA983070:JQ983070 SW983070:TM983070 ACS983070:ADI983070 AMO983070:ANE983070 AWK983070:AXA983070 BGG983070:BGW983070 BQC983070:BQS983070 BZY983070:CAO983070 CJU983070:CKK983070 CTQ983070:CUG983070 DDM983070:DEC983070 DNI983070:DNY983070 DXE983070:DXU983070 EHA983070:EHQ983070 EQW983070:ERM983070 FAS983070:FBI983070 FKO983070:FLE983070 FUK983070:FVA983070 GEG983070:GEW983070 GOC983070:GOS983070 GXY983070:GYO983070 HHU983070:HIK983070 HRQ983070:HSG983070 IBM983070:ICC983070 ILI983070:ILY983070 IVE983070:IVU983070 JFA983070:JFQ983070 JOW983070:JPM983070 JYS983070:JZI983070 KIO983070:KJE983070 KSK983070:KTA983070 LCG983070:LCW983070 LMC983070:LMS983070 LVY983070:LWO983070 MFU983070:MGK983070 MPQ983070:MQG983070 MZM983070:NAC983070 NJI983070:NJY983070 NTE983070:NTU983070 ODA983070:ODQ983070 OMW983070:ONM983070 OWS983070:OXI983070 PGO983070:PHE983070 PQK983070:PRA983070 QAG983070:QAW983070 QKC983070:QKS983070 QTY983070:QUO983070 RDU983070:REK983070 RNQ983070:ROG983070 RXM983070:RYC983070 SHI983070:SHY983070 SRE983070:SRU983070 TBA983070:TBQ983070 TKW983070:TLM983070 TUS983070:TVI983070 UEO983070:UFE983070 UOK983070:UPA983070 UYG983070:UYW983070 VIC983070:VIS983070 VRY983070:VSO983070 WBU983070:WCK983070 WLQ983070:WMG983070 L65566:AB65566 L131102:AB131102 L196638:AB196638 L262174:AB262174 L327710:AB327710 L393246:AB393246 L458782:AB458782 L524318:AB524318 L589854:AB589854 L655390:AB655390 L720926:AB720926 L786462:AB786462 L851998:AB851998 L917534:AB917534 L983070:AB983070 L30:AB31"/>
    <dataValidation allowBlank="1" prompt="Для выбора выполните двойной щелчок левой клавиши мыши по соответствующей ячейке." sqref="JA65567:JQ65570 SW65567:TM65570 ACS65567:ADI65570 AMO65567:ANE65570 AWK65567:AXA65570 BGG65567:BGW65570 BQC65567:BQS65570 BZY65567:CAO65570 CJU65567:CKK65570 CTQ65567:CUG65570 DDM65567:DEC65570 DNI65567:DNY65570 DXE65567:DXU65570 EHA65567:EHQ65570 EQW65567:ERM65570 FAS65567:FBI65570 FKO65567:FLE65570 FUK65567:FVA65570 GEG65567:GEW65570 GOC65567:GOS65570 GXY65567:GYO65570 HHU65567:HIK65570 HRQ65567:HSG65570 IBM65567:ICC65570 ILI65567:ILY65570 IVE65567:IVU65570 JFA65567:JFQ65570 JOW65567:JPM65570 JYS65567:JZI65570 KIO65567:KJE65570 KSK65567:KTA65570 LCG65567:LCW65570 LMC65567:LMS65570 LVY65567:LWO65570 MFU65567:MGK65570 MPQ65567:MQG65570 MZM65567:NAC65570 NJI65567:NJY65570 NTE65567:NTU65570 ODA65567:ODQ65570 OMW65567:ONM65570 OWS65567:OXI65570 PGO65567:PHE65570 PQK65567:PRA65570 QAG65567:QAW65570 QKC65567:QKS65570 QTY65567:QUO65570 RDU65567:REK65570 RNQ65567:ROG65570 RXM65567:RYC65570 SHI65567:SHY65570 SRE65567:SRU65570 TBA65567:TBQ65570 TKW65567:TLM65570 TUS65567:TVI65570 UEO65567:UFE65570 UOK65567:UPA65570 UYG65567:UYW65570 VIC65567:VIS65570 VRY65567:VSO65570 WBU65567:WCK65570 WLQ65567:WMG65570 WVM65567:WWC65570 JA131103:JQ131106 SW131103:TM131106 ACS131103:ADI131106 AMO131103:ANE131106 AWK131103:AXA131106 BGG131103:BGW131106 BQC131103:BQS131106 BZY131103:CAO131106 CJU131103:CKK131106 CTQ131103:CUG131106 DDM131103:DEC131106 DNI131103:DNY131106 DXE131103:DXU131106 EHA131103:EHQ131106 EQW131103:ERM131106 FAS131103:FBI131106 FKO131103:FLE131106 FUK131103:FVA131106 GEG131103:GEW131106 GOC131103:GOS131106 GXY131103:GYO131106 HHU131103:HIK131106 HRQ131103:HSG131106 IBM131103:ICC131106 ILI131103:ILY131106 IVE131103:IVU131106 JFA131103:JFQ131106 JOW131103:JPM131106 JYS131103:JZI131106 KIO131103:KJE131106 KSK131103:KTA131106 LCG131103:LCW131106 LMC131103:LMS131106 LVY131103:LWO131106 MFU131103:MGK131106 MPQ131103:MQG131106 MZM131103:NAC131106 NJI131103:NJY131106 NTE131103:NTU131106 ODA131103:ODQ131106 OMW131103:ONM131106 OWS131103:OXI131106 PGO131103:PHE131106 PQK131103:PRA131106 QAG131103:QAW131106 QKC131103:QKS131106 QTY131103:QUO131106 RDU131103:REK131106 RNQ131103:ROG131106 RXM131103:RYC131106 SHI131103:SHY131106 SRE131103:SRU131106 TBA131103:TBQ131106 TKW131103:TLM131106 TUS131103:TVI131106 UEO131103:UFE131106 UOK131103:UPA131106 UYG131103:UYW131106 VIC131103:VIS131106 VRY131103:VSO131106 WBU131103:WCK131106 WLQ131103:WMG131106 WVM131103:WWC131106 JA196639:JQ196642 SW196639:TM196642 ACS196639:ADI196642 AMO196639:ANE196642 AWK196639:AXA196642 BGG196639:BGW196642 BQC196639:BQS196642 BZY196639:CAO196642 CJU196639:CKK196642 CTQ196639:CUG196642 DDM196639:DEC196642 DNI196639:DNY196642 DXE196639:DXU196642 EHA196639:EHQ196642 EQW196639:ERM196642 FAS196639:FBI196642 FKO196639:FLE196642 FUK196639:FVA196642 GEG196639:GEW196642 GOC196639:GOS196642 GXY196639:GYO196642 HHU196639:HIK196642 HRQ196639:HSG196642 IBM196639:ICC196642 ILI196639:ILY196642 IVE196639:IVU196642 JFA196639:JFQ196642 JOW196639:JPM196642 JYS196639:JZI196642 KIO196639:KJE196642 KSK196639:KTA196642 LCG196639:LCW196642 LMC196639:LMS196642 LVY196639:LWO196642 MFU196639:MGK196642 MPQ196639:MQG196642 MZM196639:NAC196642 NJI196639:NJY196642 NTE196639:NTU196642 ODA196639:ODQ196642 OMW196639:ONM196642 OWS196639:OXI196642 PGO196639:PHE196642 PQK196639:PRA196642 QAG196639:QAW196642 QKC196639:QKS196642 QTY196639:QUO196642 RDU196639:REK196642 RNQ196639:ROG196642 RXM196639:RYC196642 SHI196639:SHY196642 SRE196639:SRU196642 TBA196639:TBQ196642 TKW196639:TLM196642 TUS196639:TVI196642 UEO196639:UFE196642 UOK196639:UPA196642 UYG196639:UYW196642 VIC196639:VIS196642 VRY196639:VSO196642 WBU196639:WCK196642 WLQ196639:WMG196642 WVM196639:WWC196642 JA262175:JQ262178 SW262175:TM262178 ACS262175:ADI262178 AMO262175:ANE262178 AWK262175:AXA262178 BGG262175:BGW262178 BQC262175:BQS262178 BZY262175:CAO262178 CJU262175:CKK262178 CTQ262175:CUG262178 DDM262175:DEC262178 DNI262175:DNY262178 DXE262175:DXU262178 EHA262175:EHQ262178 EQW262175:ERM262178 FAS262175:FBI262178 FKO262175:FLE262178 FUK262175:FVA262178 GEG262175:GEW262178 GOC262175:GOS262178 GXY262175:GYO262178 HHU262175:HIK262178 HRQ262175:HSG262178 IBM262175:ICC262178 ILI262175:ILY262178 IVE262175:IVU262178 JFA262175:JFQ262178 JOW262175:JPM262178 JYS262175:JZI262178 KIO262175:KJE262178 KSK262175:KTA262178 LCG262175:LCW262178 LMC262175:LMS262178 LVY262175:LWO262178 MFU262175:MGK262178 MPQ262175:MQG262178 MZM262175:NAC262178 NJI262175:NJY262178 NTE262175:NTU262178 ODA262175:ODQ262178 OMW262175:ONM262178 OWS262175:OXI262178 PGO262175:PHE262178 PQK262175:PRA262178 QAG262175:QAW262178 QKC262175:QKS262178 QTY262175:QUO262178 RDU262175:REK262178 RNQ262175:ROG262178 RXM262175:RYC262178 SHI262175:SHY262178 SRE262175:SRU262178 TBA262175:TBQ262178 TKW262175:TLM262178 TUS262175:TVI262178 UEO262175:UFE262178 UOK262175:UPA262178 UYG262175:UYW262178 VIC262175:VIS262178 VRY262175:VSO262178 WBU262175:WCK262178 WLQ262175:WMG262178 WVM262175:WWC262178 JA327711:JQ327714 SW327711:TM327714 ACS327711:ADI327714 AMO327711:ANE327714 AWK327711:AXA327714 BGG327711:BGW327714 BQC327711:BQS327714 BZY327711:CAO327714 CJU327711:CKK327714 CTQ327711:CUG327714 DDM327711:DEC327714 DNI327711:DNY327714 DXE327711:DXU327714 EHA327711:EHQ327714 EQW327711:ERM327714 FAS327711:FBI327714 FKO327711:FLE327714 FUK327711:FVA327714 GEG327711:GEW327714 GOC327711:GOS327714 GXY327711:GYO327714 HHU327711:HIK327714 HRQ327711:HSG327714 IBM327711:ICC327714 ILI327711:ILY327714 IVE327711:IVU327714 JFA327711:JFQ327714 JOW327711:JPM327714 JYS327711:JZI327714 KIO327711:KJE327714 KSK327711:KTA327714 LCG327711:LCW327714 LMC327711:LMS327714 LVY327711:LWO327714 MFU327711:MGK327714 MPQ327711:MQG327714 MZM327711:NAC327714 NJI327711:NJY327714 NTE327711:NTU327714 ODA327711:ODQ327714 OMW327711:ONM327714 OWS327711:OXI327714 PGO327711:PHE327714 PQK327711:PRA327714 QAG327711:QAW327714 QKC327711:QKS327714 QTY327711:QUO327714 RDU327711:REK327714 RNQ327711:ROG327714 RXM327711:RYC327714 SHI327711:SHY327714 SRE327711:SRU327714 TBA327711:TBQ327714 TKW327711:TLM327714 TUS327711:TVI327714 UEO327711:UFE327714 UOK327711:UPA327714 UYG327711:UYW327714 VIC327711:VIS327714 VRY327711:VSO327714 WBU327711:WCK327714 WLQ327711:WMG327714 WVM327711:WWC327714 JA393247:JQ393250 SW393247:TM393250 ACS393247:ADI393250 AMO393247:ANE393250 AWK393247:AXA393250 BGG393247:BGW393250 BQC393247:BQS393250 BZY393247:CAO393250 CJU393247:CKK393250 CTQ393247:CUG393250 DDM393247:DEC393250 DNI393247:DNY393250 DXE393247:DXU393250 EHA393247:EHQ393250 EQW393247:ERM393250 FAS393247:FBI393250 FKO393247:FLE393250 FUK393247:FVA393250 GEG393247:GEW393250 GOC393247:GOS393250 GXY393247:GYO393250 HHU393247:HIK393250 HRQ393247:HSG393250 IBM393247:ICC393250 ILI393247:ILY393250 IVE393247:IVU393250 JFA393247:JFQ393250 JOW393247:JPM393250 JYS393247:JZI393250 KIO393247:KJE393250 KSK393247:KTA393250 LCG393247:LCW393250 LMC393247:LMS393250 LVY393247:LWO393250 MFU393247:MGK393250 MPQ393247:MQG393250 MZM393247:NAC393250 NJI393247:NJY393250 NTE393247:NTU393250 ODA393247:ODQ393250 OMW393247:ONM393250 OWS393247:OXI393250 PGO393247:PHE393250 PQK393247:PRA393250 QAG393247:QAW393250 QKC393247:QKS393250 QTY393247:QUO393250 RDU393247:REK393250 RNQ393247:ROG393250 RXM393247:RYC393250 SHI393247:SHY393250 SRE393247:SRU393250 TBA393247:TBQ393250 TKW393247:TLM393250 TUS393247:TVI393250 UEO393247:UFE393250 UOK393247:UPA393250 UYG393247:UYW393250 VIC393247:VIS393250 VRY393247:VSO393250 WBU393247:WCK393250 WLQ393247:WMG393250 WVM393247:WWC393250 JA458783:JQ458786 SW458783:TM458786 ACS458783:ADI458786 AMO458783:ANE458786 AWK458783:AXA458786 BGG458783:BGW458786 BQC458783:BQS458786 BZY458783:CAO458786 CJU458783:CKK458786 CTQ458783:CUG458786 DDM458783:DEC458786 DNI458783:DNY458786 DXE458783:DXU458786 EHA458783:EHQ458786 EQW458783:ERM458786 FAS458783:FBI458786 FKO458783:FLE458786 FUK458783:FVA458786 GEG458783:GEW458786 GOC458783:GOS458786 GXY458783:GYO458786 HHU458783:HIK458786 HRQ458783:HSG458786 IBM458783:ICC458786 ILI458783:ILY458786 IVE458783:IVU458786 JFA458783:JFQ458786 JOW458783:JPM458786 JYS458783:JZI458786 KIO458783:KJE458786 KSK458783:KTA458786 LCG458783:LCW458786 LMC458783:LMS458786 LVY458783:LWO458786 MFU458783:MGK458786 MPQ458783:MQG458786 MZM458783:NAC458786 NJI458783:NJY458786 NTE458783:NTU458786 ODA458783:ODQ458786 OMW458783:ONM458786 OWS458783:OXI458786 PGO458783:PHE458786 PQK458783:PRA458786 QAG458783:QAW458786 QKC458783:QKS458786 QTY458783:QUO458786 RDU458783:REK458786 RNQ458783:ROG458786 RXM458783:RYC458786 SHI458783:SHY458786 SRE458783:SRU458786 TBA458783:TBQ458786 TKW458783:TLM458786 TUS458783:TVI458786 UEO458783:UFE458786 UOK458783:UPA458786 UYG458783:UYW458786 VIC458783:VIS458786 VRY458783:VSO458786 WBU458783:WCK458786 WLQ458783:WMG458786 WVM458783:WWC458786 JA524319:JQ524322 SW524319:TM524322 ACS524319:ADI524322 AMO524319:ANE524322 AWK524319:AXA524322 BGG524319:BGW524322 BQC524319:BQS524322 BZY524319:CAO524322 CJU524319:CKK524322 CTQ524319:CUG524322 DDM524319:DEC524322 DNI524319:DNY524322 DXE524319:DXU524322 EHA524319:EHQ524322 EQW524319:ERM524322 FAS524319:FBI524322 FKO524319:FLE524322 FUK524319:FVA524322 GEG524319:GEW524322 GOC524319:GOS524322 GXY524319:GYO524322 HHU524319:HIK524322 HRQ524319:HSG524322 IBM524319:ICC524322 ILI524319:ILY524322 IVE524319:IVU524322 JFA524319:JFQ524322 JOW524319:JPM524322 JYS524319:JZI524322 KIO524319:KJE524322 KSK524319:KTA524322 LCG524319:LCW524322 LMC524319:LMS524322 LVY524319:LWO524322 MFU524319:MGK524322 MPQ524319:MQG524322 MZM524319:NAC524322 NJI524319:NJY524322 NTE524319:NTU524322 ODA524319:ODQ524322 OMW524319:ONM524322 OWS524319:OXI524322 PGO524319:PHE524322 PQK524319:PRA524322 QAG524319:QAW524322 QKC524319:QKS524322 QTY524319:QUO524322 RDU524319:REK524322 RNQ524319:ROG524322 RXM524319:RYC524322 SHI524319:SHY524322 SRE524319:SRU524322 TBA524319:TBQ524322 TKW524319:TLM524322 TUS524319:TVI524322 UEO524319:UFE524322 UOK524319:UPA524322 UYG524319:UYW524322 VIC524319:VIS524322 VRY524319:VSO524322 WBU524319:WCK524322 WLQ524319:WMG524322 WVM524319:WWC524322 JA589855:JQ589858 SW589855:TM589858 ACS589855:ADI589858 AMO589855:ANE589858 AWK589855:AXA589858 BGG589855:BGW589858 BQC589855:BQS589858 BZY589855:CAO589858 CJU589855:CKK589858 CTQ589855:CUG589858 DDM589855:DEC589858 DNI589855:DNY589858 DXE589855:DXU589858 EHA589855:EHQ589858 EQW589855:ERM589858 FAS589855:FBI589858 FKO589855:FLE589858 FUK589855:FVA589858 GEG589855:GEW589858 GOC589855:GOS589858 GXY589855:GYO589858 HHU589855:HIK589858 HRQ589855:HSG589858 IBM589855:ICC589858 ILI589855:ILY589858 IVE589855:IVU589858 JFA589855:JFQ589858 JOW589855:JPM589858 JYS589855:JZI589858 KIO589855:KJE589858 KSK589855:KTA589858 LCG589855:LCW589858 LMC589855:LMS589858 LVY589855:LWO589858 MFU589855:MGK589858 MPQ589855:MQG589858 MZM589855:NAC589858 NJI589855:NJY589858 NTE589855:NTU589858 ODA589855:ODQ589858 OMW589855:ONM589858 OWS589855:OXI589858 PGO589855:PHE589858 PQK589855:PRA589858 QAG589855:QAW589858 QKC589855:QKS589858 QTY589855:QUO589858 RDU589855:REK589858 RNQ589855:ROG589858 RXM589855:RYC589858 SHI589855:SHY589858 SRE589855:SRU589858 TBA589855:TBQ589858 TKW589855:TLM589858 TUS589855:TVI589858 UEO589855:UFE589858 UOK589855:UPA589858 UYG589855:UYW589858 VIC589855:VIS589858 VRY589855:VSO589858 WBU589855:WCK589858 WLQ589855:WMG589858 WVM589855:WWC589858 JA655391:JQ655394 SW655391:TM655394 ACS655391:ADI655394 AMO655391:ANE655394 AWK655391:AXA655394 BGG655391:BGW655394 BQC655391:BQS655394 BZY655391:CAO655394 CJU655391:CKK655394 CTQ655391:CUG655394 DDM655391:DEC655394 DNI655391:DNY655394 DXE655391:DXU655394 EHA655391:EHQ655394 EQW655391:ERM655394 FAS655391:FBI655394 FKO655391:FLE655394 FUK655391:FVA655394 GEG655391:GEW655394 GOC655391:GOS655394 GXY655391:GYO655394 HHU655391:HIK655394 HRQ655391:HSG655394 IBM655391:ICC655394 ILI655391:ILY655394 IVE655391:IVU655394 JFA655391:JFQ655394 JOW655391:JPM655394 JYS655391:JZI655394 KIO655391:KJE655394 KSK655391:KTA655394 LCG655391:LCW655394 LMC655391:LMS655394 LVY655391:LWO655394 MFU655391:MGK655394 MPQ655391:MQG655394 MZM655391:NAC655394 NJI655391:NJY655394 NTE655391:NTU655394 ODA655391:ODQ655394 OMW655391:ONM655394 OWS655391:OXI655394 PGO655391:PHE655394 PQK655391:PRA655394 QAG655391:QAW655394 QKC655391:QKS655394 QTY655391:QUO655394 RDU655391:REK655394 RNQ655391:ROG655394 RXM655391:RYC655394 SHI655391:SHY655394 SRE655391:SRU655394 TBA655391:TBQ655394 TKW655391:TLM655394 TUS655391:TVI655394 UEO655391:UFE655394 UOK655391:UPA655394 UYG655391:UYW655394 VIC655391:VIS655394 VRY655391:VSO655394 WBU655391:WCK655394 WLQ655391:WMG655394 WVM655391:WWC655394 JA720927:JQ720930 SW720927:TM720930 ACS720927:ADI720930 AMO720927:ANE720930 AWK720927:AXA720930 BGG720927:BGW720930 BQC720927:BQS720930 BZY720927:CAO720930 CJU720927:CKK720930 CTQ720927:CUG720930 DDM720927:DEC720930 DNI720927:DNY720930 DXE720927:DXU720930 EHA720927:EHQ720930 EQW720927:ERM720930 FAS720927:FBI720930 FKO720927:FLE720930 FUK720927:FVA720930 GEG720927:GEW720930 GOC720927:GOS720930 GXY720927:GYO720930 HHU720927:HIK720930 HRQ720927:HSG720930 IBM720927:ICC720930 ILI720927:ILY720930 IVE720927:IVU720930 JFA720927:JFQ720930 JOW720927:JPM720930 JYS720927:JZI720930 KIO720927:KJE720930 KSK720927:KTA720930 LCG720927:LCW720930 LMC720927:LMS720930 LVY720927:LWO720930 MFU720927:MGK720930 MPQ720927:MQG720930 MZM720927:NAC720930 NJI720927:NJY720930 NTE720927:NTU720930 ODA720927:ODQ720930 OMW720927:ONM720930 OWS720927:OXI720930 PGO720927:PHE720930 PQK720927:PRA720930 QAG720927:QAW720930 QKC720927:QKS720930 QTY720927:QUO720930 RDU720927:REK720930 RNQ720927:ROG720930 RXM720927:RYC720930 SHI720927:SHY720930 SRE720927:SRU720930 TBA720927:TBQ720930 TKW720927:TLM720930 TUS720927:TVI720930 UEO720927:UFE720930 UOK720927:UPA720930 UYG720927:UYW720930 VIC720927:VIS720930 VRY720927:VSO720930 WBU720927:WCK720930 WLQ720927:WMG720930 WVM720927:WWC720930 JA786463:JQ786466 SW786463:TM786466 ACS786463:ADI786466 AMO786463:ANE786466 AWK786463:AXA786466 BGG786463:BGW786466 BQC786463:BQS786466 BZY786463:CAO786466 CJU786463:CKK786466 CTQ786463:CUG786466 DDM786463:DEC786466 DNI786463:DNY786466 DXE786463:DXU786466 EHA786463:EHQ786466 EQW786463:ERM786466 FAS786463:FBI786466 FKO786463:FLE786466 FUK786463:FVA786466 GEG786463:GEW786466 GOC786463:GOS786466 GXY786463:GYO786466 HHU786463:HIK786466 HRQ786463:HSG786466 IBM786463:ICC786466 ILI786463:ILY786466 IVE786463:IVU786466 JFA786463:JFQ786466 JOW786463:JPM786466 JYS786463:JZI786466 KIO786463:KJE786466 KSK786463:KTA786466 LCG786463:LCW786466 LMC786463:LMS786466 LVY786463:LWO786466 MFU786463:MGK786466 MPQ786463:MQG786466 MZM786463:NAC786466 NJI786463:NJY786466 NTE786463:NTU786466 ODA786463:ODQ786466 OMW786463:ONM786466 OWS786463:OXI786466 PGO786463:PHE786466 PQK786463:PRA786466 QAG786463:QAW786466 QKC786463:QKS786466 QTY786463:QUO786466 RDU786463:REK786466 RNQ786463:ROG786466 RXM786463:RYC786466 SHI786463:SHY786466 SRE786463:SRU786466 TBA786463:TBQ786466 TKW786463:TLM786466 TUS786463:TVI786466 UEO786463:UFE786466 UOK786463:UPA786466 UYG786463:UYW786466 VIC786463:VIS786466 VRY786463:VSO786466 WBU786463:WCK786466 WLQ786463:WMG786466 WVM786463:WWC786466 JA851999:JQ852002 SW851999:TM852002 ACS851999:ADI852002 AMO851999:ANE852002 AWK851999:AXA852002 BGG851999:BGW852002 BQC851999:BQS852002 BZY851999:CAO852002 CJU851999:CKK852002 CTQ851999:CUG852002 DDM851999:DEC852002 DNI851999:DNY852002 DXE851999:DXU852002 EHA851999:EHQ852002 EQW851999:ERM852002 FAS851999:FBI852002 FKO851999:FLE852002 FUK851999:FVA852002 GEG851999:GEW852002 GOC851999:GOS852002 GXY851999:GYO852002 HHU851999:HIK852002 HRQ851999:HSG852002 IBM851999:ICC852002 ILI851999:ILY852002 IVE851999:IVU852002 JFA851999:JFQ852002 JOW851999:JPM852002 JYS851999:JZI852002 KIO851999:KJE852002 KSK851999:KTA852002 LCG851999:LCW852002 LMC851999:LMS852002 LVY851999:LWO852002 MFU851999:MGK852002 MPQ851999:MQG852002 MZM851999:NAC852002 NJI851999:NJY852002 NTE851999:NTU852002 ODA851999:ODQ852002 OMW851999:ONM852002 OWS851999:OXI852002 PGO851999:PHE852002 PQK851999:PRA852002 QAG851999:QAW852002 QKC851999:QKS852002 QTY851999:QUO852002 RDU851999:REK852002 RNQ851999:ROG852002 RXM851999:RYC852002 SHI851999:SHY852002 SRE851999:SRU852002 TBA851999:TBQ852002 TKW851999:TLM852002 TUS851999:TVI852002 UEO851999:UFE852002 UOK851999:UPA852002 UYG851999:UYW852002 VIC851999:VIS852002 VRY851999:VSO852002 WBU851999:WCK852002 WLQ851999:WMG852002 WVM851999:WWC852002 JA917535:JQ917538 SW917535:TM917538 ACS917535:ADI917538 AMO917535:ANE917538 AWK917535:AXA917538 BGG917535:BGW917538 BQC917535:BQS917538 BZY917535:CAO917538 CJU917535:CKK917538 CTQ917535:CUG917538 DDM917535:DEC917538 DNI917535:DNY917538 DXE917535:DXU917538 EHA917535:EHQ917538 EQW917535:ERM917538 FAS917535:FBI917538 FKO917535:FLE917538 FUK917535:FVA917538 GEG917535:GEW917538 GOC917535:GOS917538 GXY917535:GYO917538 HHU917535:HIK917538 HRQ917535:HSG917538 IBM917535:ICC917538 ILI917535:ILY917538 IVE917535:IVU917538 JFA917535:JFQ917538 JOW917535:JPM917538 JYS917535:JZI917538 KIO917535:KJE917538 KSK917535:KTA917538 LCG917535:LCW917538 LMC917535:LMS917538 LVY917535:LWO917538 MFU917535:MGK917538 MPQ917535:MQG917538 MZM917535:NAC917538 NJI917535:NJY917538 NTE917535:NTU917538 ODA917535:ODQ917538 OMW917535:ONM917538 OWS917535:OXI917538 PGO917535:PHE917538 PQK917535:PRA917538 QAG917535:QAW917538 QKC917535:QKS917538 QTY917535:QUO917538 RDU917535:REK917538 RNQ917535:ROG917538 RXM917535:RYC917538 SHI917535:SHY917538 SRE917535:SRU917538 TBA917535:TBQ917538 TKW917535:TLM917538 TUS917535:TVI917538 UEO917535:UFE917538 UOK917535:UPA917538 UYG917535:UYW917538 VIC917535:VIS917538 VRY917535:VSO917538 WBU917535:WCK917538 WLQ917535:WMG917538 WVM917535:WWC917538 JA983071:JQ983074 SW983071:TM983074 ACS983071:ADI983074 AMO983071:ANE983074 AWK983071:AXA983074 BGG983071:BGW983074 BQC983071:BQS983074 BZY983071:CAO983074 CJU983071:CKK983074 CTQ983071:CUG983074 DDM983071:DEC983074 DNI983071:DNY983074 DXE983071:DXU983074 EHA983071:EHQ983074 EQW983071:ERM983074 FAS983071:FBI983074 FKO983071:FLE983074 FUK983071:FVA983074 GEG983071:GEW983074 GOC983071:GOS983074 GXY983071:GYO983074 HHU983071:HIK983074 HRQ983071:HSG983074 IBM983071:ICC983074 ILI983071:ILY983074 IVE983071:IVU983074 JFA983071:JFQ983074 JOW983071:JPM983074 JYS983071:JZI983074 KIO983071:KJE983074 KSK983071:KTA983074 LCG983071:LCW983074 LMC983071:LMS983074 LVY983071:LWO983074 MFU983071:MGK983074 MPQ983071:MQG983074 MZM983071:NAC983074 NJI983071:NJY983074 NTE983071:NTU983074 ODA983071:ODQ983074 OMW983071:ONM983074 OWS983071:OXI983074 PGO983071:PHE983074 PQK983071:PRA983074 QAG983071:QAW983074 QKC983071:QKS983074 QTY983071:QUO983074 RDU983071:REK983074 RNQ983071:ROG983074 RXM983071:RYC983074 SHI983071:SHY983074 SRE983071:SRU983074 TBA983071:TBQ983074 TKW983071:TLM983074 TUS983071:TVI983074 UEO983071:UFE983074 UOK983071:UPA983074 UYG983071:UYW983074 VIC983071:VIS983074 VRY983071:VSO983074 WBU983071:WCK983074 WLQ983071:WMG983074 WVM983071:WWC983074 WVM983067:WWC983069 JA65563:JQ65565 SW65563:TM65565 ACS65563:ADI65565 AMO65563:ANE65565 AWK65563:AXA65565 BGG65563:BGW65565 BQC65563:BQS65565 BZY65563:CAO65565 CJU65563:CKK65565 CTQ65563:CUG65565 DDM65563:DEC65565 DNI65563:DNY65565 DXE65563:DXU65565 EHA65563:EHQ65565 EQW65563:ERM65565 FAS65563:FBI65565 FKO65563:FLE65565 FUK65563:FVA65565 GEG65563:GEW65565 GOC65563:GOS65565 GXY65563:GYO65565 HHU65563:HIK65565 HRQ65563:HSG65565 IBM65563:ICC65565 ILI65563:ILY65565 IVE65563:IVU65565 JFA65563:JFQ65565 JOW65563:JPM65565 JYS65563:JZI65565 KIO65563:KJE65565 KSK65563:KTA65565 LCG65563:LCW65565 LMC65563:LMS65565 LVY65563:LWO65565 MFU65563:MGK65565 MPQ65563:MQG65565 MZM65563:NAC65565 NJI65563:NJY65565 NTE65563:NTU65565 ODA65563:ODQ65565 OMW65563:ONM65565 OWS65563:OXI65565 PGO65563:PHE65565 PQK65563:PRA65565 QAG65563:QAW65565 QKC65563:QKS65565 QTY65563:QUO65565 RDU65563:REK65565 RNQ65563:ROG65565 RXM65563:RYC65565 SHI65563:SHY65565 SRE65563:SRU65565 TBA65563:TBQ65565 TKW65563:TLM65565 TUS65563:TVI65565 UEO65563:UFE65565 UOK65563:UPA65565 UYG65563:UYW65565 VIC65563:VIS65565 VRY65563:VSO65565 WBU65563:WCK65565 WLQ65563:WMG65565 WVM65563:WWC65565 JA131099:JQ131101 SW131099:TM131101 ACS131099:ADI131101 AMO131099:ANE131101 AWK131099:AXA131101 BGG131099:BGW131101 BQC131099:BQS131101 BZY131099:CAO131101 CJU131099:CKK131101 CTQ131099:CUG131101 DDM131099:DEC131101 DNI131099:DNY131101 DXE131099:DXU131101 EHA131099:EHQ131101 EQW131099:ERM131101 FAS131099:FBI131101 FKO131099:FLE131101 FUK131099:FVA131101 GEG131099:GEW131101 GOC131099:GOS131101 GXY131099:GYO131101 HHU131099:HIK131101 HRQ131099:HSG131101 IBM131099:ICC131101 ILI131099:ILY131101 IVE131099:IVU131101 JFA131099:JFQ131101 JOW131099:JPM131101 JYS131099:JZI131101 KIO131099:KJE131101 KSK131099:KTA131101 LCG131099:LCW131101 LMC131099:LMS131101 LVY131099:LWO131101 MFU131099:MGK131101 MPQ131099:MQG131101 MZM131099:NAC131101 NJI131099:NJY131101 NTE131099:NTU131101 ODA131099:ODQ131101 OMW131099:ONM131101 OWS131099:OXI131101 PGO131099:PHE131101 PQK131099:PRA131101 QAG131099:QAW131101 QKC131099:QKS131101 QTY131099:QUO131101 RDU131099:REK131101 RNQ131099:ROG131101 RXM131099:RYC131101 SHI131099:SHY131101 SRE131099:SRU131101 TBA131099:TBQ131101 TKW131099:TLM131101 TUS131099:TVI131101 UEO131099:UFE131101 UOK131099:UPA131101 UYG131099:UYW131101 VIC131099:VIS131101 VRY131099:VSO131101 WBU131099:WCK131101 WLQ131099:WMG131101 WVM131099:WWC131101 JA196635:JQ196637 SW196635:TM196637 ACS196635:ADI196637 AMO196635:ANE196637 AWK196635:AXA196637 BGG196635:BGW196637 BQC196635:BQS196637 BZY196635:CAO196637 CJU196635:CKK196637 CTQ196635:CUG196637 DDM196635:DEC196637 DNI196635:DNY196637 DXE196635:DXU196637 EHA196635:EHQ196637 EQW196635:ERM196637 FAS196635:FBI196637 FKO196635:FLE196637 FUK196635:FVA196637 GEG196635:GEW196637 GOC196635:GOS196637 GXY196635:GYO196637 HHU196635:HIK196637 HRQ196635:HSG196637 IBM196635:ICC196637 ILI196635:ILY196637 IVE196635:IVU196637 JFA196635:JFQ196637 JOW196635:JPM196637 JYS196635:JZI196637 KIO196635:KJE196637 KSK196635:KTA196637 LCG196635:LCW196637 LMC196635:LMS196637 LVY196635:LWO196637 MFU196635:MGK196637 MPQ196635:MQG196637 MZM196635:NAC196637 NJI196635:NJY196637 NTE196635:NTU196637 ODA196635:ODQ196637 OMW196635:ONM196637 OWS196635:OXI196637 PGO196635:PHE196637 PQK196635:PRA196637 QAG196635:QAW196637 QKC196635:QKS196637 QTY196635:QUO196637 RDU196635:REK196637 RNQ196635:ROG196637 RXM196635:RYC196637 SHI196635:SHY196637 SRE196635:SRU196637 TBA196635:TBQ196637 TKW196635:TLM196637 TUS196635:TVI196637 UEO196635:UFE196637 UOK196635:UPA196637 UYG196635:UYW196637 VIC196635:VIS196637 VRY196635:VSO196637 WBU196635:WCK196637 WLQ196635:WMG196637 WVM196635:WWC196637 JA262171:JQ262173 SW262171:TM262173 ACS262171:ADI262173 AMO262171:ANE262173 AWK262171:AXA262173 BGG262171:BGW262173 BQC262171:BQS262173 BZY262171:CAO262173 CJU262171:CKK262173 CTQ262171:CUG262173 DDM262171:DEC262173 DNI262171:DNY262173 DXE262171:DXU262173 EHA262171:EHQ262173 EQW262171:ERM262173 FAS262171:FBI262173 FKO262171:FLE262173 FUK262171:FVA262173 GEG262171:GEW262173 GOC262171:GOS262173 GXY262171:GYO262173 HHU262171:HIK262173 HRQ262171:HSG262173 IBM262171:ICC262173 ILI262171:ILY262173 IVE262171:IVU262173 JFA262171:JFQ262173 JOW262171:JPM262173 JYS262171:JZI262173 KIO262171:KJE262173 KSK262171:KTA262173 LCG262171:LCW262173 LMC262171:LMS262173 LVY262171:LWO262173 MFU262171:MGK262173 MPQ262171:MQG262173 MZM262171:NAC262173 NJI262171:NJY262173 NTE262171:NTU262173 ODA262171:ODQ262173 OMW262171:ONM262173 OWS262171:OXI262173 PGO262171:PHE262173 PQK262171:PRA262173 QAG262171:QAW262173 QKC262171:QKS262173 QTY262171:QUO262173 RDU262171:REK262173 RNQ262171:ROG262173 RXM262171:RYC262173 SHI262171:SHY262173 SRE262171:SRU262173 TBA262171:TBQ262173 TKW262171:TLM262173 TUS262171:TVI262173 UEO262171:UFE262173 UOK262171:UPA262173 UYG262171:UYW262173 VIC262171:VIS262173 VRY262171:VSO262173 WBU262171:WCK262173 WLQ262171:WMG262173 WVM262171:WWC262173 JA327707:JQ327709 SW327707:TM327709 ACS327707:ADI327709 AMO327707:ANE327709 AWK327707:AXA327709 BGG327707:BGW327709 BQC327707:BQS327709 BZY327707:CAO327709 CJU327707:CKK327709 CTQ327707:CUG327709 DDM327707:DEC327709 DNI327707:DNY327709 DXE327707:DXU327709 EHA327707:EHQ327709 EQW327707:ERM327709 FAS327707:FBI327709 FKO327707:FLE327709 FUK327707:FVA327709 GEG327707:GEW327709 GOC327707:GOS327709 GXY327707:GYO327709 HHU327707:HIK327709 HRQ327707:HSG327709 IBM327707:ICC327709 ILI327707:ILY327709 IVE327707:IVU327709 JFA327707:JFQ327709 JOW327707:JPM327709 JYS327707:JZI327709 KIO327707:KJE327709 KSK327707:KTA327709 LCG327707:LCW327709 LMC327707:LMS327709 LVY327707:LWO327709 MFU327707:MGK327709 MPQ327707:MQG327709 MZM327707:NAC327709 NJI327707:NJY327709 NTE327707:NTU327709 ODA327707:ODQ327709 OMW327707:ONM327709 OWS327707:OXI327709 PGO327707:PHE327709 PQK327707:PRA327709 QAG327707:QAW327709 QKC327707:QKS327709 QTY327707:QUO327709 RDU327707:REK327709 RNQ327707:ROG327709 RXM327707:RYC327709 SHI327707:SHY327709 SRE327707:SRU327709 TBA327707:TBQ327709 TKW327707:TLM327709 TUS327707:TVI327709 UEO327707:UFE327709 UOK327707:UPA327709 UYG327707:UYW327709 VIC327707:VIS327709 VRY327707:VSO327709 WBU327707:WCK327709 WLQ327707:WMG327709 WVM327707:WWC327709 JA393243:JQ393245 SW393243:TM393245 ACS393243:ADI393245 AMO393243:ANE393245 AWK393243:AXA393245 BGG393243:BGW393245 BQC393243:BQS393245 BZY393243:CAO393245 CJU393243:CKK393245 CTQ393243:CUG393245 DDM393243:DEC393245 DNI393243:DNY393245 DXE393243:DXU393245 EHA393243:EHQ393245 EQW393243:ERM393245 FAS393243:FBI393245 FKO393243:FLE393245 FUK393243:FVA393245 GEG393243:GEW393245 GOC393243:GOS393245 GXY393243:GYO393245 HHU393243:HIK393245 HRQ393243:HSG393245 IBM393243:ICC393245 ILI393243:ILY393245 IVE393243:IVU393245 JFA393243:JFQ393245 JOW393243:JPM393245 JYS393243:JZI393245 KIO393243:KJE393245 KSK393243:KTA393245 LCG393243:LCW393245 LMC393243:LMS393245 LVY393243:LWO393245 MFU393243:MGK393245 MPQ393243:MQG393245 MZM393243:NAC393245 NJI393243:NJY393245 NTE393243:NTU393245 ODA393243:ODQ393245 OMW393243:ONM393245 OWS393243:OXI393245 PGO393243:PHE393245 PQK393243:PRA393245 QAG393243:QAW393245 QKC393243:QKS393245 QTY393243:QUO393245 RDU393243:REK393245 RNQ393243:ROG393245 RXM393243:RYC393245 SHI393243:SHY393245 SRE393243:SRU393245 TBA393243:TBQ393245 TKW393243:TLM393245 TUS393243:TVI393245 UEO393243:UFE393245 UOK393243:UPA393245 UYG393243:UYW393245 VIC393243:VIS393245 VRY393243:VSO393245 WBU393243:WCK393245 WLQ393243:WMG393245 WVM393243:WWC393245 JA458779:JQ458781 SW458779:TM458781 ACS458779:ADI458781 AMO458779:ANE458781 AWK458779:AXA458781 BGG458779:BGW458781 BQC458779:BQS458781 BZY458779:CAO458781 CJU458779:CKK458781 CTQ458779:CUG458781 DDM458779:DEC458781 DNI458779:DNY458781 DXE458779:DXU458781 EHA458779:EHQ458781 EQW458779:ERM458781 FAS458779:FBI458781 FKO458779:FLE458781 FUK458779:FVA458781 GEG458779:GEW458781 GOC458779:GOS458781 GXY458779:GYO458781 HHU458779:HIK458781 HRQ458779:HSG458781 IBM458779:ICC458781 ILI458779:ILY458781 IVE458779:IVU458781 JFA458779:JFQ458781 JOW458779:JPM458781 JYS458779:JZI458781 KIO458779:KJE458781 KSK458779:KTA458781 LCG458779:LCW458781 LMC458779:LMS458781 LVY458779:LWO458781 MFU458779:MGK458781 MPQ458779:MQG458781 MZM458779:NAC458781 NJI458779:NJY458781 NTE458779:NTU458781 ODA458779:ODQ458781 OMW458779:ONM458781 OWS458779:OXI458781 PGO458779:PHE458781 PQK458779:PRA458781 QAG458779:QAW458781 QKC458779:QKS458781 QTY458779:QUO458781 RDU458779:REK458781 RNQ458779:ROG458781 RXM458779:RYC458781 SHI458779:SHY458781 SRE458779:SRU458781 TBA458779:TBQ458781 TKW458779:TLM458781 TUS458779:TVI458781 UEO458779:UFE458781 UOK458779:UPA458781 UYG458779:UYW458781 VIC458779:VIS458781 VRY458779:VSO458781 WBU458779:WCK458781 WLQ458779:WMG458781 WVM458779:WWC458781 JA524315:JQ524317 SW524315:TM524317 ACS524315:ADI524317 AMO524315:ANE524317 AWK524315:AXA524317 BGG524315:BGW524317 BQC524315:BQS524317 BZY524315:CAO524317 CJU524315:CKK524317 CTQ524315:CUG524317 DDM524315:DEC524317 DNI524315:DNY524317 DXE524315:DXU524317 EHA524315:EHQ524317 EQW524315:ERM524317 FAS524315:FBI524317 FKO524315:FLE524317 FUK524315:FVA524317 GEG524315:GEW524317 GOC524315:GOS524317 GXY524315:GYO524317 HHU524315:HIK524317 HRQ524315:HSG524317 IBM524315:ICC524317 ILI524315:ILY524317 IVE524315:IVU524317 JFA524315:JFQ524317 JOW524315:JPM524317 JYS524315:JZI524317 KIO524315:KJE524317 KSK524315:KTA524317 LCG524315:LCW524317 LMC524315:LMS524317 LVY524315:LWO524317 MFU524315:MGK524317 MPQ524315:MQG524317 MZM524315:NAC524317 NJI524315:NJY524317 NTE524315:NTU524317 ODA524315:ODQ524317 OMW524315:ONM524317 OWS524315:OXI524317 PGO524315:PHE524317 PQK524315:PRA524317 QAG524315:QAW524317 QKC524315:QKS524317 QTY524315:QUO524317 RDU524315:REK524317 RNQ524315:ROG524317 RXM524315:RYC524317 SHI524315:SHY524317 SRE524315:SRU524317 TBA524315:TBQ524317 TKW524315:TLM524317 TUS524315:TVI524317 UEO524315:UFE524317 UOK524315:UPA524317 UYG524315:UYW524317 VIC524315:VIS524317 VRY524315:VSO524317 WBU524315:WCK524317 WLQ524315:WMG524317 WVM524315:WWC524317 JA589851:JQ589853 SW589851:TM589853 ACS589851:ADI589853 AMO589851:ANE589853 AWK589851:AXA589853 BGG589851:BGW589853 BQC589851:BQS589853 BZY589851:CAO589853 CJU589851:CKK589853 CTQ589851:CUG589853 DDM589851:DEC589853 DNI589851:DNY589853 DXE589851:DXU589853 EHA589851:EHQ589853 EQW589851:ERM589853 FAS589851:FBI589853 FKO589851:FLE589853 FUK589851:FVA589853 GEG589851:GEW589853 GOC589851:GOS589853 GXY589851:GYO589853 HHU589851:HIK589853 HRQ589851:HSG589853 IBM589851:ICC589853 ILI589851:ILY589853 IVE589851:IVU589853 JFA589851:JFQ589853 JOW589851:JPM589853 JYS589851:JZI589853 KIO589851:KJE589853 KSK589851:KTA589853 LCG589851:LCW589853 LMC589851:LMS589853 LVY589851:LWO589853 MFU589851:MGK589853 MPQ589851:MQG589853 MZM589851:NAC589853 NJI589851:NJY589853 NTE589851:NTU589853 ODA589851:ODQ589853 OMW589851:ONM589853 OWS589851:OXI589853 PGO589851:PHE589853 PQK589851:PRA589853 QAG589851:QAW589853 QKC589851:QKS589853 QTY589851:QUO589853 RDU589851:REK589853 RNQ589851:ROG589853 RXM589851:RYC589853 SHI589851:SHY589853 SRE589851:SRU589853 TBA589851:TBQ589853 TKW589851:TLM589853 TUS589851:TVI589853 UEO589851:UFE589853 UOK589851:UPA589853 UYG589851:UYW589853 VIC589851:VIS589853 VRY589851:VSO589853 WBU589851:WCK589853 WLQ589851:WMG589853 WVM589851:WWC589853 JA655387:JQ655389 SW655387:TM655389 ACS655387:ADI655389 AMO655387:ANE655389 AWK655387:AXA655389 BGG655387:BGW655389 BQC655387:BQS655389 BZY655387:CAO655389 CJU655387:CKK655389 CTQ655387:CUG655389 DDM655387:DEC655389 DNI655387:DNY655389 DXE655387:DXU655389 EHA655387:EHQ655389 EQW655387:ERM655389 FAS655387:FBI655389 FKO655387:FLE655389 FUK655387:FVA655389 GEG655387:GEW655389 GOC655387:GOS655389 GXY655387:GYO655389 HHU655387:HIK655389 HRQ655387:HSG655389 IBM655387:ICC655389 ILI655387:ILY655389 IVE655387:IVU655389 JFA655387:JFQ655389 JOW655387:JPM655389 JYS655387:JZI655389 KIO655387:KJE655389 KSK655387:KTA655389 LCG655387:LCW655389 LMC655387:LMS655389 LVY655387:LWO655389 MFU655387:MGK655389 MPQ655387:MQG655389 MZM655387:NAC655389 NJI655387:NJY655389 NTE655387:NTU655389 ODA655387:ODQ655389 OMW655387:ONM655389 OWS655387:OXI655389 PGO655387:PHE655389 PQK655387:PRA655389 QAG655387:QAW655389 QKC655387:QKS655389 QTY655387:QUO655389 RDU655387:REK655389 RNQ655387:ROG655389 RXM655387:RYC655389 SHI655387:SHY655389 SRE655387:SRU655389 TBA655387:TBQ655389 TKW655387:TLM655389 TUS655387:TVI655389 UEO655387:UFE655389 UOK655387:UPA655389 UYG655387:UYW655389 VIC655387:VIS655389 VRY655387:VSO655389 WBU655387:WCK655389 WLQ655387:WMG655389 WVM655387:WWC655389 JA720923:JQ720925 SW720923:TM720925 ACS720923:ADI720925 AMO720923:ANE720925 AWK720923:AXA720925 BGG720923:BGW720925 BQC720923:BQS720925 BZY720923:CAO720925 CJU720923:CKK720925 CTQ720923:CUG720925 DDM720923:DEC720925 DNI720923:DNY720925 DXE720923:DXU720925 EHA720923:EHQ720925 EQW720923:ERM720925 FAS720923:FBI720925 FKO720923:FLE720925 FUK720923:FVA720925 GEG720923:GEW720925 GOC720923:GOS720925 GXY720923:GYO720925 HHU720923:HIK720925 HRQ720923:HSG720925 IBM720923:ICC720925 ILI720923:ILY720925 IVE720923:IVU720925 JFA720923:JFQ720925 JOW720923:JPM720925 JYS720923:JZI720925 KIO720923:KJE720925 KSK720923:KTA720925 LCG720923:LCW720925 LMC720923:LMS720925 LVY720923:LWO720925 MFU720923:MGK720925 MPQ720923:MQG720925 MZM720923:NAC720925 NJI720923:NJY720925 NTE720923:NTU720925 ODA720923:ODQ720925 OMW720923:ONM720925 OWS720923:OXI720925 PGO720923:PHE720925 PQK720923:PRA720925 QAG720923:QAW720925 QKC720923:QKS720925 QTY720923:QUO720925 RDU720923:REK720925 RNQ720923:ROG720925 RXM720923:RYC720925 SHI720923:SHY720925 SRE720923:SRU720925 TBA720923:TBQ720925 TKW720923:TLM720925 TUS720923:TVI720925 UEO720923:UFE720925 UOK720923:UPA720925 UYG720923:UYW720925 VIC720923:VIS720925 VRY720923:VSO720925 WBU720923:WCK720925 WLQ720923:WMG720925 WVM720923:WWC720925 JA786459:JQ786461 SW786459:TM786461 ACS786459:ADI786461 AMO786459:ANE786461 AWK786459:AXA786461 BGG786459:BGW786461 BQC786459:BQS786461 BZY786459:CAO786461 CJU786459:CKK786461 CTQ786459:CUG786461 DDM786459:DEC786461 DNI786459:DNY786461 DXE786459:DXU786461 EHA786459:EHQ786461 EQW786459:ERM786461 FAS786459:FBI786461 FKO786459:FLE786461 FUK786459:FVA786461 GEG786459:GEW786461 GOC786459:GOS786461 GXY786459:GYO786461 HHU786459:HIK786461 HRQ786459:HSG786461 IBM786459:ICC786461 ILI786459:ILY786461 IVE786459:IVU786461 JFA786459:JFQ786461 JOW786459:JPM786461 JYS786459:JZI786461 KIO786459:KJE786461 KSK786459:KTA786461 LCG786459:LCW786461 LMC786459:LMS786461 LVY786459:LWO786461 MFU786459:MGK786461 MPQ786459:MQG786461 MZM786459:NAC786461 NJI786459:NJY786461 NTE786459:NTU786461 ODA786459:ODQ786461 OMW786459:ONM786461 OWS786459:OXI786461 PGO786459:PHE786461 PQK786459:PRA786461 QAG786459:QAW786461 QKC786459:QKS786461 QTY786459:QUO786461 RDU786459:REK786461 RNQ786459:ROG786461 RXM786459:RYC786461 SHI786459:SHY786461 SRE786459:SRU786461 TBA786459:TBQ786461 TKW786459:TLM786461 TUS786459:TVI786461 UEO786459:UFE786461 UOK786459:UPA786461 UYG786459:UYW786461 VIC786459:VIS786461 VRY786459:VSO786461 WBU786459:WCK786461 WLQ786459:WMG786461 WVM786459:WWC786461 JA851995:JQ851997 SW851995:TM851997 ACS851995:ADI851997 AMO851995:ANE851997 AWK851995:AXA851997 BGG851995:BGW851997 BQC851995:BQS851997 BZY851995:CAO851997 CJU851995:CKK851997 CTQ851995:CUG851997 DDM851995:DEC851997 DNI851995:DNY851997 DXE851995:DXU851997 EHA851995:EHQ851997 EQW851995:ERM851997 FAS851995:FBI851997 FKO851995:FLE851997 FUK851995:FVA851997 GEG851995:GEW851997 GOC851995:GOS851997 GXY851995:GYO851997 HHU851995:HIK851997 HRQ851995:HSG851997 IBM851995:ICC851997 ILI851995:ILY851997 IVE851995:IVU851997 JFA851995:JFQ851997 JOW851995:JPM851997 JYS851995:JZI851997 KIO851995:KJE851997 KSK851995:KTA851997 LCG851995:LCW851997 LMC851995:LMS851997 LVY851995:LWO851997 MFU851995:MGK851997 MPQ851995:MQG851997 MZM851995:NAC851997 NJI851995:NJY851997 NTE851995:NTU851997 ODA851995:ODQ851997 OMW851995:ONM851997 OWS851995:OXI851997 PGO851995:PHE851997 PQK851995:PRA851997 QAG851995:QAW851997 QKC851995:QKS851997 QTY851995:QUO851997 RDU851995:REK851997 RNQ851995:ROG851997 RXM851995:RYC851997 SHI851995:SHY851997 SRE851995:SRU851997 TBA851995:TBQ851997 TKW851995:TLM851997 TUS851995:TVI851997 UEO851995:UFE851997 UOK851995:UPA851997 UYG851995:UYW851997 VIC851995:VIS851997 VRY851995:VSO851997 WBU851995:WCK851997 WLQ851995:WMG851997 WVM851995:WWC851997 JA917531:JQ917533 SW917531:TM917533 ACS917531:ADI917533 AMO917531:ANE917533 AWK917531:AXA917533 BGG917531:BGW917533 BQC917531:BQS917533 BZY917531:CAO917533 CJU917531:CKK917533 CTQ917531:CUG917533 DDM917531:DEC917533 DNI917531:DNY917533 DXE917531:DXU917533 EHA917531:EHQ917533 EQW917531:ERM917533 FAS917531:FBI917533 FKO917531:FLE917533 FUK917531:FVA917533 GEG917531:GEW917533 GOC917531:GOS917533 GXY917531:GYO917533 HHU917531:HIK917533 HRQ917531:HSG917533 IBM917531:ICC917533 ILI917531:ILY917533 IVE917531:IVU917533 JFA917531:JFQ917533 JOW917531:JPM917533 JYS917531:JZI917533 KIO917531:KJE917533 KSK917531:KTA917533 LCG917531:LCW917533 LMC917531:LMS917533 LVY917531:LWO917533 MFU917531:MGK917533 MPQ917531:MQG917533 MZM917531:NAC917533 NJI917531:NJY917533 NTE917531:NTU917533 ODA917531:ODQ917533 OMW917531:ONM917533 OWS917531:OXI917533 PGO917531:PHE917533 PQK917531:PRA917533 QAG917531:QAW917533 QKC917531:QKS917533 QTY917531:QUO917533 RDU917531:REK917533 RNQ917531:ROG917533 RXM917531:RYC917533 SHI917531:SHY917533 SRE917531:SRU917533 TBA917531:TBQ917533 TKW917531:TLM917533 TUS917531:TVI917533 UEO917531:UFE917533 UOK917531:UPA917533 UYG917531:UYW917533 VIC917531:VIS917533 VRY917531:VSO917533 WBU917531:WCK917533 WLQ917531:WMG917533 WVM917531:WWC917533 JA983067:JQ983069 SW983067:TM983069 ACS983067:ADI983069 AMO983067:ANE983069 AWK983067:AXA983069 BGG983067:BGW983069 BQC983067:BQS983069 BZY983067:CAO983069 CJU983067:CKK983069 CTQ983067:CUG983069 DDM983067:DEC983069 DNI983067:DNY983069 DXE983067:DXU983069 EHA983067:EHQ983069 EQW983067:ERM983069 FAS983067:FBI983069 FKO983067:FLE983069 FUK983067:FVA983069 GEG983067:GEW983069 GOC983067:GOS983069 GXY983067:GYO983069 HHU983067:HIK983069 HRQ983067:HSG983069 IBM983067:ICC983069 ILI983067:ILY983069 IVE983067:IVU983069 JFA983067:JFQ983069 JOW983067:JPM983069 JYS983067:JZI983069 KIO983067:KJE983069 KSK983067:KTA983069 LCG983067:LCW983069 LMC983067:LMS983069 LVY983067:LWO983069 MFU983067:MGK983069 MPQ983067:MQG983069 MZM983067:NAC983069 NJI983067:NJY983069 NTE983067:NTU983069 ODA983067:ODQ983069 OMW983067:ONM983069 OWS983067:OXI983069 PGO983067:PHE983069 PQK983067:PRA983069 QAG983067:QAW983069 QKC983067:QKS983069 QTY983067:QUO983069 RDU983067:REK983069 RNQ983067:ROG983069 RXM983067:RYC983069 SHI983067:SHY983069 SRE983067:SRU983069 TBA983067:TBQ983069 TKW983067:TLM983069 TUS983067:TVI983069 UEO983067:UFE983069 UOK983067:UPA983069 UYG983067:UYW983069 VIC983067:VIS983069 VRY983067:VSO983069 WBU983067:WCK983069 WLQ983067:WMG983069 WVM32:WWC34 WLQ32:WMG34 WBU32:WCK34 VRY32:VSO34 VIC32:VIS34 UYG32:UYW34 UOK32:UPA34 UEO32:UFE34 TUS32:TVI34 TKW32:TLM34 TBA32:TBQ34 SRE32:SRU34 SHI32:SHY34 RXM32:RYC34 RNQ32:ROG34 RDU32:REK34 QTY32:QUO34 QKC32:QKS34 QAG32:QAW34 PQK32:PRA34 PGO32:PHE34 OWS32:OXI34 OMW32:ONM34 ODA32:ODQ34 NTE32:NTU34 NJI32:NJY34 MZM32:NAC34 MPQ32:MQG34 MFU32:MGK34 LVY32:LWO34 LMC32:LMS34 LCG32:LCW34 KSK32:KTA34 KIO32:KJE34 JYS32:JZI34 JOW32:JPM34 JFA32:JFQ34 IVE32:IVU34 ILI32:ILY34 IBM32:ICC34 HRQ32:HSG34 HHU32:HIK34 GXY32:GYO34 GOC32:GOS34 GEG32:GEW34 FUK32:FVA34 FKO32:FLE34 FAS32:FBI34 EQW32:ERM34 EHA32:EHQ34 DXE32:DXU34 DNI32:DNY34 DDM32:DEC34 CTQ32:CUG34 CJU32:CKK34 BZY32:CAO34 BQC32:BQS34 BGG32:BGW34 AWK32:AXA34 AMO32:ANE34 ACS32:ADI34 SW32:TM34 JA32:JQ34 SW27:TM29 JA27:JQ29 WVM27:WWC29 WLQ27:WMG29 WBU27:WCK29 VRY27:VSO29 VIC27:VIS29 UYG27:UYW29 UOK27:UPA29 UEO27:UFE29 TUS27:TVI29 TKW27:TLM29 TBA27:TBQ29 SRE27:SRU29 SHI27:SHY29 RXM27:RYC29 RNQ27:ROG29 RDU27:REK29 QTY27:QUO29 QKC27:QKS29 QAG27:QAW29 PQK27:PRA29 PGO27:PHE29 OWS27:OXI29 OMW27:ONM29 ODA27:ODQ29 NTE27:NTU29 NJI27:NJY29 MZM27:NAC29 MPQ27:MQG29 MFU27:MGK29 LVY27:LWO29 LMC27:LMS29 LCG27:LCW29 KSK27:KTA29 KIO27:KJE29 JYS27:JZI29 JOW27:JPM29 JFA27:JFQ29 IVE27:IVU29 ILI27:ILY29 IBM27:ICC29 HRQ27:HSG29 HHU27:HIK29 GXY27:GYO29 GOC27:GOS29 GEG27:GEW29 FUK27:FVA29 FKO27:FLE29 FAS27:FBI29 EQW27:ERM29 EHA27:EHQ29 DXE27:DXU29 DNI27:DNY29 DDM27:DEC29 CTQ27:CUG29 CJU27:CKK29 BZY27:CAO29 BQC27:BQS29 BGG27:BGW29 AWK27:AXA29 AMO27:ANE29 ACS27:ADI29 L27:Z29 L65567:AB65570 L131103:AB131106 L196639:AB196642 L262175:AB262178 L327711:AB327714 L393247:AB393250 L458783:AB458786 L524319:AB524322 L589855:AB589858 L655391:AB655394 L720927:AB720930 L786463:AB786466 L851999:AB852002 L917535:AB917538 L983071:AB983074 L65563:AB65565 L131099:AB131101 L196635:AB196637 L262171:AB262173 L327707:AB327709 L393243:AB393245 L458779:AB458781 L524315:AB524317 L589851:AB589853 L655387:AB655389 L720923:AB720925 L786459:AB786461 L851995:AB851997 L917531:AB917533 L983067:AB983069 L32:AB34 AA27 AA28:AB29"/>
    <dataValidation type="list" allowBlank="1" showInputMessage="1" showErrorMessage="1" errorTitle="Ошибка" error="Выберите значение из списка" sqref="WVP983063 JD23 SZ23 ACV23 AMR23 AWN23 BGJ23 BQF23 CAB23 CJX23 CTT23 DDP23 DNL23 DXH23 EHD23 EQZ23 FAV23 FKR23 FUN23 GEJ23 GOF23 GYB23 HHX23 HRT23 IBP23 ILL23 IVH23 JFD23 JOZ23 JYV23 KIR23 KSN23 LCJ23 LMF23 LWB23 MFX23 MPT23 MZP23 NJL23 NTH23 ODD23 OMZ23 OWV23 PGR23 PQN23 QAJ23 QKF23 QUB23 RDX23 RNT23 RXP23 SHL23 SRH23 TBD23 TKZ23 TUV23 UER23 UON23 UYJ23 VIF23 VSB23 WBX23 WLT23 WVP23 O65559 JD65559 SZ65559 ACV65559 AMR65559 AWN65559 BGJ65559 BQF65559 CAB65559 CJX65559 CTT65559 DDP65559 DNL65559 DXH65559 EHD65559 EQZ65559 FAV65559 FKR65559 FUN65559 GEJ65559 GOF65559 GYB65559 HHX65559 HRT65559 IBP65559 ILL65559 IVH65559 JFD65559 JOZ65559 JYV65559 KIR65559 KSN65559 LCJ65559 LMF65559 LWB65559 MFX65559 MPT65559 MZP65559 NJL65559 NTH65559 ODD65559 OMZ65559 OWV65559 PGR65559 PQN65559 QAJ65559 QKF65559 QUB65559 RDX65559 RNT65559 RXP65559 SHL65559 SRH65559 TBD65559 TKZ65559 TUV65559 UER65559 UON65559 UYJ65559 VIF65559 VSB65559 WBX65559 WLT65559 WVP65559 O131095 JD131095 SZ131095 ACV131095 AMR131095 AWN131095 BGJ131095 BQF131095 CAB131095 CJX131095 CTT131095 DDP131095 DNL131095 DXH131095 EHD131095 EQZ131095 FAV131095 FKR131095 FUN131095 GEJ131095 GOF131095 GYB131095 HHX131095 HRT131095 IBP131095 ILL131095 IVH131095 JFD131095 JOZ131095 JYV131095 KIR131095 KSN131095 LCJ131095 LMF131095 LWB131095 MFX131095 MPT131095 MZP131095 NJL131095 NTH131095 ODD131095 OMZ131095 OWV131095 PGR131095 PQN131095 QAJ131095 QKF131095 QUB131095 RDX131095 RNT131095 RXP131095 SHL131095 SRH131095 TBD131095 TKZ131095 TUV131095 UER131095 UON131095 UYJ131095 VIF131095 VSB131095 WBX131095 WLT131095 WVP131095 O196631 JD196631 SZ196631 ACV196631 AMR196631 AWN196631 BGJ196631 BQF196631 CAB196631 CJX196631 CTT196631 DDP196631 DNL196631 DXH196631 EHD196631 EQZ196631 FAV196631 FKR196631 FUN196631 GEJ196631 GOF196631 GYB196631 HHX196631 HRT196631 IBP196631 ILL196631 IVH196631 JFD196631 JOZ196631 JYV196631 KIR196631 KSN196631 LCJ196631 LMF196631 LWB196631 MFX196631 MPT196631 MZP196631 NJL196631 NTH196631 ODD196631 OMZ196631 OWV196631 PGR196631 PQN196631 QAJ196631 QKF196631 QUB196631 RDX196631 RNT196631 RXP196631 SHL196631 SRH196631 TBD196631 TKZ196631 TUV196631 UER196631 UON196631 UYJ196631 VIF196631 VSB196631 WBX196631 WLT196631 WVP196631 O262167 JD262167 SZ262167 ACV262167 AMR262167 AWN262167 BGJ262167 BQF262167 CAB262167 CJX262167 CTT262167 DDP262167 DNL262167 DXH262167 EHD262167 EQZ262167 FAV262167 FKR262167 FUN262167 GEJ262167 GOF262167 GYB262167 HHX262167 HRT262167 IBP262167 ILL262167 IVH262167 JFD262167 JOZ262167 JYV262167 KIR262167 KSN262167 LCJ262167 LMF262167 LWB262167 MFX262167 MPT262167 MZP262167 NJL262167 NTH262167 ODD262167 OMZ262167 OWV262167 PGR262167 PQN262167 QAJ262167 QKF262167 QUB262167 RDX262167 RNT262167 RXP262167 SHL262167 SRH262167 TBD262167 TKZ262167 TUV262167 UER262167 UON262167 UYJ262167 VIF262167 VSB262167 WBX262167 WLT262167 WVP262167 O327703 JD327703 SZ327703 ACV327703 AMR327703 AWN327703 BGJ327703 BQF327703 CAB327703 CJX327703 CTT327703 DDP327703 DNL327703 DXH327703 EHD327703 EQZ327703 FAV327703 FKR327703 FUN327703 GEJ327703 GOF327703 GYB327703 HHX327703 HRT327703 IBP327703 ILL327703 IVH327703 JFD327703 JOZ327703 JYV327703 KIR327703 KSN327703 LCJ327703 LMF327703 LWB327703 MFX327703 MPT327703 MZP327703 NJL327703 NTH327703 ODD327703 OMZ327703 OWV327703 PGR327703 PQN327703 QAJ327703 QKF327703 QUB327703 RDX327703 RNT327703 RXP327703 SHL327703 SRH327703 TBD327703 TKZ327703 TUV327703 UER327703 UON327703 UYJ327703 VIF327703 VSB327703 WBX327703 WLT327703 WVP327703 O393239 JD393239 SZ393239 ACV393239 AMR393239 AWN393239 BGJ393239 BQF393239 CAB393239 CJX393239 CTT393239 DDP393239 DNL393239 DXH393239 EHD393239 EQZ393239 FAV393239 FKR393239 FUN393239 GEJ393239 GOF393239 GYB393239 HHX393239 HRT393239 IBP393239 ILL393239 IVH393239 JFD393239 JOZ393239 JYV393239 KIR393239 KSN393239 LCJ393239 LMF393239 LWB393239 MFX393239 MPT393239 MZP393239 NJL393239 NTH393239 ODD393239 OMZ393239 OWV393239 PGR393239 PQN393239 QAJ393239 QKF393239 QUB393239 RDX393239 RNT393239 RXP393239 SHL393239 SRH393239 TBD393239 TKZ393239 TUV393239 UER393239 UON393239 UYJ393239 VIF393239 VSB393239 WBX393239 WLT393239 WVP393239 O458775 JD458775 SZ458775 ACV458775 AMR458775 AWN458775 BGJ458775 BQF458775 CAB458775 CJX458775 CTT458775 DDP458775 DNL458775 DXH458775 EHD458775 EQZ458775 FAV458775 FKR458775 FUN458775 GEJ458775 GOF458775 GYB458775 HHX458775 HRT458775 IBP458775 ILL458775 IVH458775 JFD458775 JOZ458775 JYV458775 KIR458775 KSN458775 LCJ458775 LMF458775 LWB458775 MFX458775 MPT458775 MZP458775 NJL458775 NTH458775 ODD458775 OMZ458775 OWV458775 PGR458775 PQN458775 QAJ458775 QKF458775 QUB458775 RDX458775 RNT458775 RXP458775 SHL458775 SRH458775 TBD458775 TKZ458775 TUV458775 UER458775 UON458775 UYJ458775 VIF458775 VSB458775 WBX458775 WLT458775 WVP458775 O524311 JD524311 SZ524311 ACV524311 AMR524311 AWN524311 BGJ524311 BQF524311 CAB524311 CJX524311 CTT524311 DDP524311 DNL524311 DXH524311 EHD524311 EQZ524311 FAV524311 FKR524311 FUN524311 GEJ524311 GOF524311 GYB524311 HHX524311 HRT524311 IBP524311 ILL524311 IVH524311 JFD524311 JOZ524311 JYV524311 KIR524311 KSN524311 LCJ524311 LMF524311 LWB524311 MFX524311 MPT524311 MZP524311 NJL524311 NTH524311 ODD524311 OMZ524311 OWV524311 PGR524311 PQN524311 QAJ524311 QKF524311 QUB524311 RDX524311 RNT524311 RXP524311 SHL524311 SRH524311 TBD524311 TKZ524311 TUV524311 UER524311 UON524311 UYJ524311 VIF524311 VSB524311 WBX524311 WLT524311 WVP524311 O589847 JD589847 SZ589847 ACV589847 AMR589847 AWN589847 BGJ589847 BQF589847 CAB589847 CJX589847 CTT589847 DDP589847 DNL589847 DXH589847 EHD589847 EQZ589847 FAV589847 FKR589847 FUN589847 GEJ589847 GOF589847 GYB589847 HHX589847 HRT589847 IBP589847 ILL589847 IVH589847 JFD589847 JOZ589847 JYV589847 KIR589847 KSN589847 LCJ589847 LMF589847 LWB589847 MFX589847 MPT589847 MZP589847 NJL589847 NTH589847 ODD589847 OMZ589847 OWV589847 PGR589847 PQN589847 QAJ589847 QKF589847 QUB589847 RDX589847 RNT589847 RXP589847 SHL589847 SRH589847 TBD589847 TKZ589847 TUV589847 UER589847 UON589847 UYJ589847 VIF589847 VSB589847 WBX589847 WLT589847 WVP589847 O655383 JD655383 SZ655383 ACV655383 AMR655383 AWN655383 BGJ655383 BQF655383 CAB655383 CJX655383 CTT655383 DDP655383 DNL655383 DXH655383 EHD655383 EQZ655383 FAV655383 FKR655383 FUN655383 GEJ655383 GOF655383 GYB655383 HHX655383 HRT655383 IBP655383 ILL655383 IVH655383 JFD655383 JOZ655383 JYV655383 KIR655383 KSN655383 LCJ655383 LMF655383 LWB655383 MFX655383 MPT655383 MZP655383 NJL655383 NTH655383 ODD655383 OMZ655383 OWV655383 PGR655383 PQN655383 QAJ655383 QKF655383 QUB655383 RDX655383 RNT655383 RXP655383 SHL655383 SRH655383 TBD655383 TKZ655383 TUV655383 UER655383 UON655383 UYJ655383 VIF655383 VSB655383 WBX655383 WLT655383 WVP655383 O720919 JD720919 SZ720919 ACV720919 AMR720919 AWN720919 BGJ720919 BQF720919 CAB720919 CJX720919 CTT720919 DDP720919 DNL720919 DXH720919 EHD720919 EQZ720919 FAV720919 FKR720919 FUN720919 GEJ720919 GOF720919 GYB720919 HHX720919 HRT720919 IBP720919 ILL720919 IVH720919 JFD720919 JOZ720919 JYV720919 KIR720919 KSN720919 LCJ720919 LMF720919 LWB720919 MFX720919 MPT720919 MZP720919 NJL720919 NTH720919 ODD720919 OMZ720919 OWV720919 PGR720919 PQN720919 QAJ720919 QKF720919 QUB720919 RDX720919 RNT720919 RXP720919 SHL720919 SRH720919 TBD720919 TKZ720919 TUV720919 UER720919 UON720919 UYJ720919 VIF720919 VSB720919 WBX720919 WLT720919 WVP720919 O786455 JD786455 SZ786455 ACV786455 AMR786455 AWN786455 BGJ786455 BQF786455 CAB786455 CJX786455 CTT786455 DDP786455 DNL786455 DXH786455 EHD786455 EQZ786455 FAV786455 FKR786455 FUN786455 GEJ786455 GOF786455 GYB786455 HHX786455 HRT786455 IBP786455 ILL786455 IVH786455 JFD786455 JOZ786455 JYV786455 KIR786455 KSN786455 LCJ786455 LMF786455 LWB786455 MFX786455 MPT786455 MZP786455 NJL786455 NTH786455 ODD786455 OMZ786455 OWV786455 PGR786455 PQN786455 QAJ786455 QKF786455 QUB786455 RDX786455 RNT786455 RXP786455 SHL786455 SRH786455 TBD786455 TKZ786455 TUV786455 UER786455 UON786455 UYJ786455 VIF786455 VSB786455 WBX786455 WLT786455 WVP786455 O851991 JD851991 SZ851991 ACV851991 AMR851991 AWN851991 BGJ851991 BQF851991 CAB851991 CJX851991 CTT851991 DDP851991 DNL851991 DXH851991 EHD851991 EQZ851991 FAV851991 FKR851991 FUN851991 GEJ851991 GOF851991 GYB851991 HHX851991 HRT851991 IBP851991 ILL851991 IVH851991 JFD851991 JOZ851991 JYV851991 KIR851991 KSN851991 LCJ851991 LMF851991 LWB851991 MFX851991 MPT851991 MZP851991 NJL851991 NTH851991 ODD851991 OMZ851991 OWV851991 PGR851991 PQN851991 QAJ851991 QKF851991 QUB851991 RDX851991 RNT851991 RXP851991 SHL851991 SRH851991 TBD851991 TKZ851991 TUV851991 UER851991 UON851991 UYJ851991 VIF851991 VSB851991 WBX851991 WLT851991 WVP851991 O917527 JD917527 SZ917527 ACV917527 AMR917527 AWN917527 BGJ917527 BQF917527 CAB917527 CJX917527 CTT917527 DDP917527 DNL917527 DXH917527 EHD917527 EQZ917527 FAV917527 FKR917527 FUN917527 GEJ917527 GOF917527 GYB917527 HHX917527 HRT917527 IBP917527 ILL917527 IVH917527 JFD917527 JOZ917527 JYV917527 KIR917527 KSN917527 LCJ917527 LMF917527 LWB917527 MFX917527 MPT917527 MZP917527 NJL917527 NTH917527 ODD917527 OMZ917527 OWV917527 PGR917527 PQN917527 QAJ917527 QKF917527 QUB917527 RDX917527 RNT917527 RXP917527 SHL917527 SRH917527 TBD917527 TKZ917527 TUV917527 UER917527 UON917527 UYJ917527 VIF917527 VSB917527 WBX917527 WLT917527 WVP917527 O983063 JD983063 SZ983063 ACV983063 AMR983063 AWN983063 BGJ983063 BQF983063 CAB983063 CJX983063 CTT983063 DDP983063 DNL983063 DXH983063 EHD983063 EQZ983063 FAV983063 FKR983063 FUN983063 GEJ983063 GOF983063 GYB983063 HHX983063 HRT983063 IBP983063 ILL983063 IVH983063 JFD983063 JOZ983063 JYV983063 KIR983063 KSN983063 LCJ983063 LMF983063 LWB983063 MFX983063 MPT983063 MZP983063 NJL983063 NTH983063 ODD983063 OMZ983063 OWV983063 PGR983063 PQN983063 QAJ983063 QKF983063 QUB983063 RDX983063 RNT983063 RXP983063 SHL983063 SRH983063 TBD983063 TKZ983063 TUV983063 UER983063 UON983063 UYJ983063 VIF983063 VSB983063 WBX983063 WLT983063 O23">
      <formula1>kind_of_cons</formula1>
    </dataValidation>
    <dataValidation type="textLength" operator="lessThanOrEqual" allowBlank="1" showInputMessage="1" showErrorMessage="1" errorTitle="Ошибка" error="Допускается ввод не более 900 символов!" sqref="WWC983058:WWC983064 JQ18:JQ24 TM18:TM24 ADI18:ADI24 ANE18:ANE24 AXA18:AXA24 BGW18:BGW24 BQS18:BQS24 CAO18:CAO24 CKK18:CKK24 CUG18:CUG24 DEC18:DEC24 DNY18:DNY24 DXU18:DXU24 EHQ18:EHQ24 ERM18:ERM24 FBI18:FBI24 FLE18:FLE24 FVA18:FVA24 GEW18:GEW24 GOS18:GOS24 GYO18:GYO24 HIK18:HIK24 HSG18:HSG24 ICC18:ICC24 ILY18:ILY24 IVU18:IVU24 JFQ18:JFQ24 JPM18:JPM24 JZI18:JZI24 KJE18:KJE24 KTA18:KTA24 LCW18:LCW24 LMS18:LMS24 LWO18:LWO24 MGK18:MGK24 MQG18:MQG24 NAC18:NAC24 NJY18:NJY24 NTU18:NTU24 ODQ18:ODQ24 ONM18:ONM24 OXI18:OXI24 PHE18:PHE24 PRA18:PRA24 QAW18:QAW24 QKS18:QKS24 QUO18:QUO24 REK18:REK24 ROG18:ROG24 RYC18:RYC24 SHY18:SHY24 SRU18:SRU24 TBQ18:TBQ24 TLM18:TLM24 TVI18:TVI24 UFE18:UFE24 UPA18:UPA24 UYW18:UYW24 VIS18:VIS24 VSO18:VSO24 WCK18:WCK24 WMG18:WMG24 WWC18:WWC24 AB65554:AB65560 JQ65554:JQ65560 TM65554:TM65560 ADI65554:ADI65560 ANE65554:ANE65560 AXA65554:AXA65560 BGW65554:BGW65560 BQS65554:BQS65560 CAO65554:CAO65560 CKK65554:CKK65560 CUG65554:CUG65560 DEC65554:DEC65560 DNY65554:DNY65560 DXU65554:DXU65560 EHQ65554:EHQ65560 ERM65554:ERM65560 FBI65554:FBI65560 FLE65554:FLE65560 FVA65554:FVA65560 GEW65554:GEW65560 GOS65554:GOS65560 GYO65554:GYO65560 HIK65554:HIK65560 HSG65554:HSG65560 ICC65554:ICC65560 ILY65554:ILY65560 IVU65554:IVU65560 JFQ65554:JFQ65560 JPM65554:JPM65560 JZI65554:JZI65560 KJE65554:KJE65560 KTA65554:KTA65560 LCW65554:LCW65560 LMS65554:LMS65560 LWO65554:LWO65560 MGK65554:MGK65560 MQG65554:MQG65560 NAC65554:NAC65560 NJY65554:NJY65560 NTU65554:NTU65560 ODQ65554:ODQ65560 ONM65554:ONM65560 OXI65554:OXI65560 PHE65554:PHE65560 PRA65554:PRA65560 QAW65554:QAW65560 QKS65554:QKS65560 QUO65554:QUO65560 REK65554:REK65560 ROG65554:ROG65560 RYC65554:RYC65560 SHY65554:SHY65560 SRU65554:SRU65560 TBQ65554:TBQ65560 TLM65554:TLM65560 TVI65554:TVI65560 UFE65554:UFE65560 UPA65554:UPA65560 UYW65554:UYW65560 VIS65554:VIS65560 VSO65554:VSO65560 WCK65554:WCK65560 WMG65554:WMG65560 WWC65554:WWC65560 AB131090:AB131096 JQ131090:JQ131096 TM131090:TM131096 ADI131090:ADI131096 ANE131090:ANE131096 AXA131090:AXA131096 BGW131090:BGW131096 BQS131090:BQS131096 CAO131090:CAO131096 CKK131090:CKK131096 CUG131090:CUG131096 DEC131090:DEC131096 DNY131090:DNY131096 DXU131090:DXU131096 EHQ131090:EHQ131096 ERM131090:ERM131096 FBI131090:FBI131096 FLE131090:FLE131096 FVA131090:FVA131096 GEW131090:GEW131096 GOS131090:GOS131096 GYO131090:GYO131096 HIK131090:HIK131096 HSG131090:HSG131096 ICC131090:ICC131096 ILY131090:ILY131096 IVU131090:IVU131096 JFQ131090:JFQ131096 JPM131090:JPM131096 JZI131090:JZI131096 KJE131090:KJE131096 KTA131090:KTA131096 LCW131090:LCW131096 LMS131090:LMS131096 LWO131090:LWO131096 MGK131090:MGK131096 MQG131090:MQG131096 NAC131090:NAC131096 NJY131090:NJY131096 NTU131090:NTU131096 ODQ131090:ODQ131096 ONM131090:ONM131096 OXI131090:OXI131096 PHE131090:PHE131096 PRA131090:PRA131096 QAW131090:QAW131096 QKS131090:QKS131096 QUO131090:QUO131096 REK131090:REK131096 ROG131090:ROG131096 RYC131090:RYC131096 SHY131090:SHY131096 SRU131090:SRU131096 TBQ131090:TBQ131096 TLM131090:TLM131096 TVI131090:TVI131096 UFE131090:UFE131096 UPA131090:UPA131096 UYW131090:UYW131096 VIS131090:VIS131096 VSO131090:VSO131096 WCK131090:WCK131096 WMG131090:WMG131096 WWC131090:WWC131096 AB196626:AB196632 JQ196626:JQ196632 TM196626:TM196632 ADI196626:ADI196632 ANE196626:ANE196632 AXA196626:AXA196632 BGW196626:BGW196632 BQS196626:BQS196632 CAO196626:CAO196632 CKK196626:CKK196632 CUG196626:CUG196632 DEC196626:DEC196632 DNY196626:DNY196632 DXU196626:DXU196632 EHQ196626:EHQ196632 ERM196626:ERM196632 FBI196626:FBI196632 FLE196626:FLE196632 FVA196626:FVA196632 GEW196626:GEW196632 GOS196626:GOS196632 GYO196626:GYO196632 HIK196626:HIK196632 HSG196626:HSG196632 ICC196626:ICC196632 ILY196626:ILY196632 IVU196626:IVU196632 JFQ196626:JFQ196632 JPM196626:JPM196632 JZI196626:JZI196632 KJE196626:KJE196632 KTA196626:KTA196632 LCW196626:LCW196632 LMS196626:LMS196632 LWO196626:LWO196632 MGK196626:MGK196632 MQG196626:MQG196632 NAC196626:NAC196632 NJY196626:NJY196632 NTU196626:NTU196632 ODQ196626:ODQ196632 ONM196626:ONM196632 OXI196626:OXI196632 PHE196626:PHE196632 PRA196626:PRA196632 QAW196626:QAW196632 QKS196626:QKS196632 QUO196626:QUO196632 REK196626:REK196632 ROG196626:ROG196632 RYC196626:RYC196632 SHY196626:SHY196632 SRU196626:SRU196632 TBQ196626:TBQ196632 TLM196626:TLM196632 TVI196626:TVI196632 UFE196626:UFE196632 UPA196626:UPA196632 UYW196626:UYW196632 VIS196626:VIS196632 VSO196626:VSO196632 WCK196626:WCK196632 WMG196626:WMG196632 WWC196626:WWC196632 AB262162:AB262168 JQ262162:JQ262168 TM262162:TM262168 ADI262162:ADI262168 ANE262162:ANE262168 AXA262162:AXA262168 BGW262162:BGW262168 BQS262162:BQS262168 CAO262162:CAO262168 CKK262162:CKK262168 CUG262162:CUG262168 DEC262162:DEC262168 DNY262162:DNY262168 DXU262162:DXU262168 EHQ262162:EHQ262168 ERM262162:ERM262168 FBI262162:FBI262168 FLE262162:FLE262168 FVA262162:FVA262168 GEW262162:GEW262168 GOS262162:GOS262168 GYO262162:GYO262168 HIK262162:HIK262168 HSG262162:HSG262168 ICC262162:ICC262168 ILY262162:ILY262168 IVU262162:IVU262168 JFQ262162:JFQ262168 JPM262162:JPM262168 JZI262162:JZI262168 KJE262162:KJE262168 KTA262162:KTA262168 LCW262162:LCW262168 LMS262162:LMS262168 LWO262162:LWO262168 MGK262162:MGK262168 MQG262162:MQG262168 NAC262162:NAC262168 NJY262162:NJY262168 NTU262162:NTU262168 ODQ262162:ODQ262168 ONM262162:ONM262168 OXI262162:OXI262168 PHE262162:PHE262168 PRA262162:PRA262168 QAW262162:QAW262168 QKS262162:QKS262168 QUO262162:QUO262168 REK262162:REK262168 ROG262162:ROG262168 RYC262162:RYC262168 SHY262162:SHY262168 SRU262162:SRU262168 TBQ262162:TBQ262168 TLM262162:TLM262168 TVI262162:TVI262168 UFE262162:UFE262168 UPA262162:UPA262168 UYW262162:UYW262168 VIS262162:VIS262168 VSO262162:VSO262168 WCK262162:WCK262168 WMG262162:WMG262168 WWC262162:WWC262168 AB327698:AB327704 JQ327698:JQ327704 TM327698:TM327704 ADI327698:ADI327704 ANE327698:ANE327704 AXA327698:AXA327704 BGW327698:BGW327704 BQS327698:BQS327704 CAO327698:CAO327704 CKK327698:CKK327704 CUG327698:CUG327704 DEC327698:DEC327704 DNY327698:DNY327704 DXU327698:DXU327704 EHQ327698:EHQ327704 ERM327698:ERM327704 FBI327698:FBI327704 FLE327698:FLE327704 FVA327698:FVA327704 GEW327698:GEW327704 GOS327698:GOS327704 GYO327698:GYO327704 HIK327698:HIK327704 HSG327698:HSG327704 ICC327698:ICC327704 ILY327698:ILY327704 IVU327698:IVU327704 JFQ327698:JFQ327704 JPM327698:JPM327704 JZI327698:JZI327704 KJE327698:KJE327704 KTA327698:KTA327704 LCW327698:LCW327704 LMS327698:LMS327704 LWO327698:LWO327704 MGK327698:MGK327704 MQG327698:MQG327704 NAC327698:NAC327704 NJY327698:NJY327704 NTU327698:NTU327704 ODQ327698:ODQ327704 ONM327698:ONM327704 OXI327698:OXI327704 PHE327698:PHE327704 PRA327698:PRA327704 QAW327698:QAW327704 QKS327698:QKS327704 QUO327698:QUO327704 REK327698:REK327704 ROG327698:ROG327704 RYC327698:RYC327704 SHY327698:SHY327704 SRU327698:SRU327704 TBQ327698:TBQ327704 TLM327698:TLM327704 TVI327698:TVI327704 UFE327698:UFE327704 UPA327698:UPA327704 UYW327698:UYW327704 VIS327698:VIS327704 VSO327698:VSO327704 WCK327698:WCK327704 WMG327698:WMG327704 WWC327698:WWC327704 AB393234:AB393240 JQ393234:JQ393240 TM393234:TM393240 ADI393234:ADI393240 ANE393234:ANE393240 AXA393234:AXA393240 BGW393234:BGW393240 BQS393234:BQS393240 CAO393234:CAO393240 CKK393234:CKK393240 CUG393234:CUG393240 DEC393234:DEC393240 DNY393234:DNY393240 DXU393234:DXU393240 EHQ393234:EHQ393240 ERM393234:ERM393240 FBI393234:FBI393240 FLE393234:FLE393240 FVA393234:FVA393240 GEW393234:GEW393240 GOS393234:GOS393240 GYO393234:GYO393240 HIK393234:HIK393240 HSG393234:HSG393240 ICC393234:ICC393240 ILY393234:ILY393240 IVU393234:IVU393240 JFQ393234:JFQ393240 JPM393234:JPM393240 JZI393234:JZI393240 KJE393234:KJE393240 KTA393234:KTA393240 LCW393234:LCW393240 LMS393234:LMS393240 LWO393234:LWO393240 MGK393234:MGK393240 MQG393234:MQG393240 NAC393234:NAC393240 NJY393234:NJY393240 NTU393234:NTU393240 ODQ393234:ODQ393240 ONM393234:ONM393240 OXI393234:OXI393240 PHE393234:PHE393240 PRA393234:PRA393240 QAW393234:QAW393240 QKS393234:QKS393240 QUO393234:QUO393240 REK393234:REK393240 ROG393234:ROG393240 RYC393234:RYC393240 SHY393234:SHY393240 SRU393234:SRU393240 TBQ393234:TBQ393240 TLM393234:TLM393240 TVI393234:TVI393240 UFE393234:UFE393240 UPA393234:UPA393240 UYW393234:UYW393240 VIS393234:VIS393240 VSO393234:VSO393240 WCK393234:WCK393240 WMG393234:WMG393240 WWC393234:WWC393240 AB458770:AB458776 JQ458770:JQ458776 TM458770:TM458776 ADI458770:ADI458776 ANE458770:ANE458776 AXA458770:AXA458776 BGW458770:BGW458776 BQS458770:BQS458776 CAO458770:CAO458776 CKK458770:CKK458776 CUG458770:CUG458776 DEC458770:DEC458776 DNY458770:DNY458776 DXU458770:DXU458776 EHQ458770:EHQ458776 ERM458770:ERM458776 FBI458770:FBI458776 FLE458770:FLE458776 FVA458770:FVA458776 GEW458770:GEW458776 GOS458770:GOS458776 GYO458770:GYO458776 HIK458770:HIK458776 HSG458770:HSG458776 ICC458770:ICC458776 ILY458770:ILY458776 IVU458770:IVU458776 JFQ458770:JFQ458776 JPM458770:JPM458776 JZI458770:JZI458776 KJE458770:KJE458776 KTA458770:KTA458776 LCW458770:LCW458776 LMS458770:LMS458776 LWO458770:LWO458776 MGK458770:MGK458776 MQG458770:MQG458776 NAC458770:NAC458776 NJY458770:NJY458776 NTU458770:NTU458776 ODQ458770:ODQ458776 ONM458770:ONM458776 OXI458770:OXI458776 PHE458770:PHE458776 PRA458770:PRA458776 QAW458770:QAW458776 QKS458770:QKS458776 QUO458770:QUO458776 REK458770:REK458776 ROG458770:ROG458776 RYC458770:RYC458776 SHY458770:SHY458776 SRU458770:SRU458776 TBQ458770:TBQ458776 TLM458770:TLM458776 TVI458770:TVI458776 UFE458770:UFE458776 UPA458770:UPA458776 UYW458770:UYW458776 VIS458770:VIS458776 VSO458770:VSO458776 WCK458770:WCK458776 WMG458770:WMG458776 WWC458770:WWC458776 AB524306:AB524312 JQ524306:JQ524312 TM524306:TM524312 ADI524306:ADI524312 ANE524306:ANE524312 AXA524306:AXA524312 BGW524306:BGW524312 BQS524306:BQS524312 CAO524306:CAO524312 CKK524306:CKK524312 CUG524306:CUG524312 DEC524306:DEC524312 DNY524306:DNY524312 DXU524306:DXU524312 EHQ524306:EHQ524312 ERM524306:ERM524312 FBI524306:FBI524312 FLE524306:FLE524312 FVA524306:FVA524312 GEW524306:GEW524312 GOS524306:GOS524312 GYO524306:GYO524312 HIK524306:HIK524312 HSG524306:HSG524312 ICC524306:ICC524312 ILY524306:ILY524312 IVU524306:IVU524312 JFQ524306:JFQ524312 JPM524306:JPM524312 JZI524306:JZI524312 KJE524306:KJE524312 KTA524306:KTA524312 LCW524306:LCW524312 LMS524306:LMS524312 LWO524306:LWO524312 MGK524306:MGK524312 MQG524306:MQG524312 NAC524306:NAC524312 NJY524306:NJY524312 NTU524306:NTU524312 ODQ524306:ODQ524312 ONM524306:ONM524312 OXI524306:OXI524312 PHE524306:PHE524312 PRA524306:PRA524312 QAW524306:QAW524312 QKS524306:QKS524312 QUO524306:QUO524312 REK524306:REK524312 ROG524306:ROG524312 RYC524306:RYC524312 SHY524306:SHY524312 SRU524306:SRU524312 TBQ524306:TBQ524312 TLM524306:TLM524312 TVI524306:TVI524312 UFE524306:UFE524312 UPA524306:UPA524312 UYW524306:UYW524312 VIS524306:VIS524312 VSO524306:VSO524312 WCK524306:WCK524312 WMG524306:WMG524312 WWC524306:WWC524312 AB589842:AB589848 JQ589842:JQ589848 TM589842:TM589848 ADI589842:ADI589848 ANE589842:ANE589848 AXA589842:AXA589848 BGW589842:BGW589848 BQS589842:BQS589848 CAO589842:CAO589848 CKK589842:CKK589848 CUG589842:CUG589848 DEC589842:DEC589848 DNY589842:DNY589848 DXU589842:DXU589848 EHQ589842:EHQ589848 ERM589842:ERM589848 FBI589842:FBI589848 FLE589842:FLE589848 FVA589842:FVA589848 GEW589842:GEW589848 GOS589842:GOS589848 GYO589842:GYO589848 HIK589842:HIK589848 HSG589842:HSG589848 ICC589842:ICC589848 ILY589842:ILY589848 IVU589842:IVU589848 JFQ589842:JFQ589848 JPM589842:JPM589848 JZI589842:JZI589848 KJE589842:KJE589848 KTA589842:KTA589848 LCW589842:LCW589848 LMS589842:LMS589848 LWO589842:LWO589848 MGK589842:MGK589848 MQG589842:MQG589848 NAC589842:NAC589848 NJY589842:NJY589848 NTU589842:NTU589848 ODQ589842:ODQ589848 ONM589842:ONM589848 OXI589842:OXI589848 PHE589842:PHE589848 PRA589842:PRA589848 QAW589842:QAW589848 QKS589842:QKS589848 QUO589842:QUO589848 REK589842:REK589848 ROG589842:ROG589848 RYC589842:RYC589848 SHY589842:SHY589848 SRU589842:SRU589848 TBQ589842:TBQ589848 TLM589842:TLM589848 TVI589842:TVI589848 UFE589842:UFE589848 UPA589842:UPA589848 UYW589842:UYW589848 VIS589842:VIS589848 VSO589842:VSO589848 WCK589842:WCK589848 WMG589842:WMG589848 WWC589842:WWC589848 AB655378:AB655384 JQ655378:JQ655384 TM655378:TM655384 ADI655378:ADI655384 ANE655378:ANE655384 AXA655378:AXA655384 BGW655378:BGW655384 BQS655378:BQS655384 CAO655378:CAO655384 CKK655378:CKK655384 CUG655378:CUG655384 DEC655378:DEC655384 DNY655378:DNY655384 DXU655378:DXU655384 EHQ655378:EHQ655384 ERM655378:ERM655384 FBI655378:FBI655384 FLE655378:FLE655384 FVA655378:FVA655384 GEW655378:GEW655384 GOS655378:GOS655384 GYO655378:GYO655384 HIK655378:HIK655384 HSG655378:HSG655384 ICC655378:ICC655384 ILY655378:ILY655384 IVU655378:IVU655384 JFQ655378:JFQ655384 JPM655378:JPM655384 JZI655378:JZI655384 KJE655378:KJE655384 KTA655378:KTA655384 LCW655378:LCW655384 LMS655378:LMS655384 LWO655378:LWO655384 MGK655378:MGK655384 MQG655378:MQG655384 NAC655378:NAC655384 NJY655378:NJY655384 NTU655378:NTU655384 ODQ655378:ODQ655384 ONM655378:ONM655384 OXI655378:OXI655384 PHE655378:PHE655384 PRA655378:PRA655384 QAW655378:QAW655384 QKS655378:QKS655384 QUO655378:QUO655384 REK655378:REK655384 ROG655378:ROG655384 RYC655378:RYC655384 SHY655378:SHY655384 SRU655378:SRU655384 TBQ655378:TBQ655384 TLM655378:TLM655384 TVI655378:TVI655384 UFE655378:UFE655384 UPA655378:UPA655384 UYW655378:UYW655384 VIS655378:VIS655384 VSO655378:VSO655384 WCK655378:WCK655384 WMG655378:WMG655384 WWC655378:WWC655384 AB720914:AB720920 JQ720914:JQ720920 TM720914:TM720920 ADI720914:ADI720920 ANE720914:ANE720920 AXA720914:AXA720920 BGW720914:BGW720920 BQS720914:BQS720920 CAO720914:CAO720920 CKK720914:CKK720920 CUG720914:CUG720920 DEC720914:DEC720920 DNY720914:DNY720920 DXU720914:DXU720920 EHQ720914:EHQ720920 ERM720914:ERM720920 FBI720914:FBI720920 FLE720914:FLE720920 FVA720914:FVA720920 GEW720914:GEW720920 GOS720914:GOS720920 GYO720914:GYO720920 HIK720914:HIK720920 HSG720914:HSG720920 ICC720914:ICC720920 ILY720914:ILY720920 IVU720914:IVU720920 JFQ720914:JFQ720920 JPM720914:JPM720920 JZI720914:JZI720920 KJE720914:KJE720920 KTA720914:KTA720920 LCW720914:LCW720920 LMS720914:LMS720920 LWO720914:LWO720920 MGK720914:MGK720920 MQG720914:MQG720920 NAC720914:NAC720920 NJY720914:NJY720920 NTU720914:NTU720920 ODQ720914:ODQ720920 ONM720914:ONM720920 OXI720914:OXI720920 PHE720914:PHE720920 PRA720914:PRA720920 QAW720914:QAW720920 QKS720914:QKS720920 QUO720914:QUO720920 REK720914:REK720920 ROG720914:ROG720920 RYC720914:RYC720920 SHY720914:SHY720920 SRU720914:SRU720920 TBQ720914:TBQ720920 TLM720914:TLM720920 TVI720914:TVI720920 UFE720914:UFE720920 UPA720914:UPA720920 UYW720914:UYW720920 VIS720914:VIS720920 VSO720914:VSO720920 WCK720914:WCK720920 WMG720914:WMG720920 WWC720914:WWC720920 AB786450:AB786456 JQ786450:JQ786456 TM786450:TM786456 ADI786450:ADI786456 ANE786450:ANE786456 AXA786450:AXA786456 BGW786450:BGW786456 BQS786450:BQS786456 CAO786450:CAO786456 CKK786450:CKK786456 CUG786450:CUG786456 DEC786450:DEC786456 DNY786450:DNY786456 DXU786450:DXU786456 EHQ786450:EHQ786456 ERM786450:ERM786456 FBI786450:FBI786456 FLE786450:FLE786456 FVA786450:FVA786456 GEW786450:GEW786456 GOS786450:GOS786456 GYO786450:GYO786456 HIK786450:HIK786456 HSG786450:HSG786456 ICC786450:ICC786456 ILY786450:ILY786456 IVU786450:IVU786456 JFQ786450:JFQ786456 JPM786450:JPM786456 JZI786450:JZI786456 KJE786450:KJE786456 KTA786450:KTA786456 LCW786450:LCW786456 LMS786450:LMS786456 LWO786450:LWO786456 MGK786450:MGK786456 MQG786450:MQG786456 NAC786450:NAC786456 NJY786450:NJY786456 NTU786450:NTU786456 ODQ786450:ODQ786456 ONM786450:ONM786456 OXI786450:OXI786456 PHE786450:PHE786456 PRA786450:PRA786456 QAW786450:QAW786456 QKS786450:QKS786456 QUO786450:QUO786456 REK786450:REK786456 ROG786450:ROG786456 RYC786450:RYC786456 SHY786450:SHY786456 SRU786450:SRU786456 TBQ786450:TBQ786456 TLM786450:TLM786456 TVI786450:TVI786456 UFE786450:UFE786456 UPA786450:UPA786456 UYW786450:UYW786456 VIS786450:VIS786456 VSO786450:VSO786456 WCK786450:WCK786456 WMG786450:WMG786456 WWC786450:WWC786456 AB851986:AB851992 JQ851986:JQ851992 TM851986:TM851992 ADI851986:ADI851992 ANE851986:ANE851992 AXA851986:AXA851992 BGW851986:BGW851992 BQS851986:BQS851992 CAO851986:CAO851992 CKK851986:CKK851992 CUG851986:CUG851992 DEC851986:DEC851992 DNY851986:DNY851992 DXU851986:DXU851992 EHQ851986:EHQ851992 ERM851986:ERM851992 FBI851986:FBI851992 FLE851986:FLE851992 FVA851986:FVA851992 GEW851986:GEW851992 GOS851986:GOS851992 GYO851986:GYO851992 HIK851986:HIK851992 HSG851986:HSG851992 ICC851986:ICC851992 ILY851986:ILY851992 IVU851986:IVU851992 JFQ851986:JFQ851992 JPM851986:JPM851992 JZI851986:JZI851992 KJE851986:KJE851992 KTA851986:KTA851992 LCW851986:LCW851992 LMS851986:LMS851992 LWO851986:LWO851992 MGK851986:MGK851992 MQG851986:MQG851992 NAC851986:NAC851992 NJY851986:NJY851992 NTU851986:NTU851992 ODQ851986:ODQ851992 ONM851986:ONM851992 OXI851986:OXI851992 PHE851986:PHE851992 PRA851986:PRA851992 QAW851986:QAW851992 QKS851986:QKS851992 QUO851986:QUO851992 REK851986:REK851992 ROG851986:ROG851992 RYC851986:RYC851992 SHY851986:SHY851992 SRU851986:SRU851992 TBQ851986:TBQ851992 TLM851986:TLM851992 TVI851986:TVI851992 UFE851986:UFE851992 UPA851986:UPA851992 UYW851986:UYW851992 VIS851986:VIS851992 VSO851986:VSO851992 WCK851986:WCK851992 WMG851986:WMG851992 WWC851986:WWC851992 AB917522:AB917528 JQ917522:JQ917528 TM917522:TM917528 ADI917522:ADI917528 ANE917522:ANE917528 AXA917522:AXA917528 BGW917522:BGW917528 BQS917522:BQS917528 CAO917522:CAO917528 CKK917522:CKK917528 CUG917522:CUG917528 DEC917522:DEC917528 DNY917522:DNY917528 DXU917522:DXU917528 EHQ917522:EHQ917528 ERM917522:ERM917528 FBI917522:FBI917528 FLE917522:FLE917528 FVA917522:FVA917528 GEW917522:GEW917528 GOS917522:GOS917528 GYO917522:GYO917528 HIK917522:HIK917528 HSG917522:HSG917528 ICC917522:ICC917528 ILY917522:ILY917528 IVU917522:IVU917528 JFQ917522:JFQ917528 JPM917522:JPM917528 JZI917522:JZI917528 KJE917522:KJE917528 KTA917522:KTA917528 LCW917522:LCW917528 LMS917522:LMS917528 LWO917522:LWO917528 MGK917522:MGK917528 MQG917522:MQG917528 NAC917522:NAC917528 NJY917522:NJY917528 NTU917522:NTU917528 ODQ917522:ODQ917528 ONM917522:ONM917528 OXI917522:OXI917528 PHE917522:PHE917528 PRA917522:PRA917528 QAW917522:QAW917528 QKS917522:QKS917528 QUO917522:QUO917528 REK917522:REK917528 ROG917522:ROG917528 RYC917522:RYC917528 SHY917522:SHY917528 SRU917522:SRU917528 TBQ917522:TBQ917528 TLM917522:TLM917528 TVI917522:TVI917528 UFE917522:UFE917528 UPA917522:UPA917528 UYW917522:UYW917528 VIS917522:VIS917528 VSO917522:VSO917528 WCK917522:WCK917528 WMG917522:WMG917528 WWC917522:WWC917528 AB983058:AB983064 JQ983058:JQ983064 TM983058:TM983064 ADI983058:ADI983064 ANE983058:ANE983064 AXA983058:AXA983064 BGW983058:BGW983064 BQS983058:BQS983064 CAO983058:CAO983064 CKK983058:CKK983064 CUG983058:CUG983064 DEC983058:DEC983064 DNY983058:DNY983064 DXU983058:DXU983064 EHQ983058:EHQ983064 ERM983058:ERM983064 FBI983058:FBI983064 FLE983058:FLE983064 FVA983058:FVA983064 GEW983058:GEW983064 GOS983058:GOS983064 GYO983058:GYO983064 HIK983058:HIK983064 HSG983058:HSG983064 ICC983058:ICC983064 ILY983058:ILY983064 IVU983058:IVU983064 JFQ983058:JFQ983064 JPM983058:JPM983064 JZI983058:JZI983064 KJE983058:KJE983064 KTA983058:KTA983064 LCW983058:LCW983064 LMS983058:LMS983064 LWO983058:LWO983064 MGK983058:MGK983064 MQG983058:MQG983064 NAC983058:NAC983064 NJY983058:NJY983064 NTU983058:NTU983064 ODQ983058:ODQ983064 ONM983058:ONM983064 OXI983058:OXI983064 PHE983058:PHE983064 PRA983058:PRA983064 QAW983058:QAW983064 QKS983058:QKS983064 QUO983058:QUO983064 REK983058:REK983064 ROG983058:ROG983064 RYC983058:RYC983064 SHY983058:SHY983064 SRU983058:SRU983064 TBQ983058:TBQ983064 TLM983058:TLM983064 TVI983058:TVI983064 UFE983058:UFE983064 UPA983058:UPA983064 UYW983058:UYW983064 VIS983058:VIS983064 VSO983058:VSO983064 WCK983058:WCK983064 WMG983058:WMG983064">
      <formula1>900</formula1>
    </dataValidation>
    <dataValidation type="list" allowBlank="1" showInputMessage="1" errorTitle="Ошибка" error="Выберите значение из списка" prompt="Выберите значение из списка" sqref="WVN98306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M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M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M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M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M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M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M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M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M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M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M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M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M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M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M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DD24:ADD25 AMZ24:AMZ25 AWV24:AWV25 BGR24:BGR25 BQN24:BQN25 CAJ24:CAJ25 CKF24:CKF25 CUB24:CUB25 DDX24:DDX25 DNT24:DNT25 DXP24:DXP25 EHL24:EHL25 ERH24:ERH25 FBD24:FBD25 FKZ24:FKZ25 FUV24:FUV25 GER24:GER25 GON24:GON25 GYJ24:GYJ25 HIF24:HIF25 HSB24:HSB25 IBX24:IBX25 ILT24:ILT25 IVP24:IVP25 JFL24:JFL25 JPH24:JPH25 JZD24:JZD25 KIZ24:KIZ25 KSV24:KSV25 LCR24:LCR25 LMN24:LMN25 LWJ24:LWJ25 MGF24:MGF25 MQB24:MQB25 MZX24:MZX25 NJT24:NJT25 NTP24:NTP25 ODL24:ODL25 ONH24:ONH25 OXD24:OXD25 PGZ24:PGZ25 PQV24:PQV25 QAR24:QAR25 QKN24:QKN25 QUJ24:QUJ25 REF24:REF25 ROB24:ROB25 RXX24:RXX25 SHT24:SHT25 SRP24:SRP25 TBL24:TBL25 TLH24:TLH25 TVD24:TVD25 UEZ24:UEZ25 UOV24:UOV25 UYR24:UYR25 VIN24:VIN25 VSJ24:VSJ25 WCF24:WCF25 WMB24:WMB25 WVX24:WVX25 JN24:JN25 TJ24:TJ25 W65560:W65561 JL65560:JL65561 TH65560:TH65561 ADD65560:ADD65561 AMZ65560:AMZ65561 AWV65560:AWV65561 BGR65560:BGR65561 BQN65560:BQN65561 CAJ65560:CAJ65561 CKF65560:CKF65561 CUB65560:CUB65561 DDX65560:DDX65561 DNT65560:DNT65561 DXP65560:DXP65561 EHL65560:EHL65561 ERH65560:ERH65561 FBD65560:FBD65561 FKZ65560:FKZ65561 FUV65560:FUV65561 GER65560:GER65561 GON65560:GON65561 GYJ65560:GYJ65561 HIF65560:HIF65561 HSB65560:HSB65561 IBX65560:IBX65561 ILT65560:ILT65561 IVP65560:IVP65561 JFL65560:JFL65561 JPH65560:JPH65561 JZD65560:JZD65561 KIZ65560:KIZ65561 KSV65560:KSV65561 LCR65560:LCR65561 LMN65560:LMN65561 LWJ65560:LWJ65561 MGF65560:MGF65561 MQB65560:MQB65561 MZX65560:MZX65561 NJT65560:NJT65561 NTP65560:NTP65561 ODL65560:ODL65561 ONH65560:ONH65561 OXD65560:OXD65561 PGZ65560:PGZ65561 PQV65560:PQV65561 QAR65560:QAR65561 QKN65560:QKN65561 QUJ65560:QUJ65561 REF65560:REF65561 ROB65560:ROB65561 RXX65560:RXX65561 SHT65560:SHT65561 SRP65560:SRP65561 TBL65560:TBL65561 TLH65560:TLH65561 TVD65560:TVD65561 UEZ65560:UEZ65561 UOV65560:UOV65561 UYR65560:UYR65561 VIN65560:VIN65561 VSJ65560:VSJ65561 WCF65560:WCF65561 WMB65560:WMB65561 WVX65560:WVX65561 W131096:W131097 JL131096:JL131097 TH131096:TH131097 ADD131096:ADD131097 AMZ131096:AMZ131097 AWV131096:AWV131097 BGR131096:BGR131097 BQN131096:BQN131097 CAJ131096:CAJ131097 CKF131096:CKF131097 CUB131096:CUB131097 DDX131096:DDX131097 DNT131096:DNT131097 DXP131096:DXP131097 EHL131096:EHL131097 ERH131096:ERH131097 FBD131096:FBD131097 FKZ131096:FKZ131097 FUV131096:FUV131097 GER131096:GER131097 GON131096:GON131097 GYJ131096:GYJ131097 HIF131096:HIF131097 HSB131096:HSB131097 IBX131096:IBX131097 ILT131096:ILT131097 IVP131096:IVP131097 JFL131096:JFL131097 JPH131096:JPH131097 JZD131096:JZD131097 KIZ131096:KIZ131097 KSV131096:KSV131097 LCR131096:LCR131097 LMN131096:LMN131097 LWJ131096:LWJ131097 MGF131096:MGF131097 MQB131096:MQB131097 MZX131096:MZX131097 NJT131096:NJT131097 NTP131096:NTP131097 ODL131096:ODL131097 ONH131096:ONH131097 OXD131096:OXD131097 PGZ131096:PGZ131097 PQV131096:PQV131097 QAR131096:QAR131097 QKN131096:QKN131097 QUJ131096:QUJ131097 REF131096:REF131097 ROB131096:ROB131097 RXX131096:RXX131097 SHT131096:SHT131097 SRP131096:SRP131097 TBL131096:TBL131097 TLH131096:TLH131097 TVD131096:TVD131097 UEZ131096:UEZ131097 UOV131096:UOV131097 UYR131096:UYR131097 VIN131096:VIN131097 VSJ131096:VSJ131097 WCF131096:WCF131097 WMB131096:WMB131097 WVX131096:WVX131097 W196632:W196633 JL196632:JL196633 TH196632:TH196633 ADD196632:ADD196633 AMZ196632:AMZ196633 AWV196632:AWV196633 BGR196632:BGR196633 BQN196632:BQN196633 CAJ196632:CAJ196633 CKF196632:CKF196633 CUB196632:CUB196633 DDX196632:DDX196633 DNT196632:DNT196633 DXP196632:DXP196633 EHL196632:EHL196633 ERH196632:ERH196633 FBD196632:FBD196633 FKZ196632:FKZ196633 FUV196632:FUV196633 GER196632:GER196633 GON196632:GON196633 GYJ196632:GYJ196633 HIF196632:HIF196633 HSB196632:HSB196633 IBX196632:IBX196633 ILT196632:ILT196633 IVP196632:IVP196633 JFL196632:JFL196633 JPH196632:JPH196633 JZD196632:JZD196633 KIZ196632:KIZ196633 KSV196632:KSV196633 LCR196632:LCR196633 LMN196632:LMN196633 LWJ196632:LWJ196633 MGF196632:MGF196633 MQB196632:MQB196633 MZX196632:MZX196633 NJT196632:NJT196633 NTP196632:NTP196633 ODL196632:ODL196633 ONH196632:ONH196633 OXD196632:OXD196633 PGZ196632:PGZ196633 PQV196632:PQV196633 QAR196632:QAR196633 QKN196632:QKN196633 QUJ196632:QUJ196633 REF196632:REF196633 ROB196632:ROB196633 RXX196632:RXX196633 SHT196632:SHT196633 SRP196632:SRP196633 TBL196632:TBL196633 TLH196632:TLH196633 TVD196632:TVD196633 UEZ196632:UEZ196633 UOV196632:UOV196633 UYR196632:UYR196633 VIN196632:VIN196633 VSJ196632:VSJ196633 WCF196632:WCF196633 WMB196632:WMB196633 WVX196632:WVX196633 W262168:W262169 JL262168:JL262169 TH262168:TH262169 ADD262168:ADD262169 AMZ262168:AMZ262169 AWV262168:AWV262169 BGR262168:BGR262169 BQN262168:BQN262169 CAJ262168:CAJ262169 CKF262168:CKF262169 CUB262168:CUB262169 DDX262168:DDX262169 DNT262168:DNT262169 DXP262168:DXP262169 EHL262168:EHL262169 ERH262168:ERH262169 FBD262168:FBD262169 FKZ262168:FKZ262169 FUV262168:FUV262169 GER262168:GER262169 GON262168:GON262169 GYJ262168:GYJ262169 HIF262168:HIF262169 HSB262168:HSB262169 IBX262168:IBX262169 ILT262168:ILT262169 IVP262168:IVP262169 JFL262168:JFL262169 JPH262168:JPH262169 JZD262168:JZD262169 KIZ262168:KIZ262169 KSV262168:KSV262169 LCR262168:LCR262169 LMN262168:LMN262169 LWJ262168:LWJ262169 MGF262168:MGF262169 MQB262168:MQB262169 MZX262168:MZX262169 NJT262168:NJT262169 NTP262168:NTP262169 ODL262168:ODL262169 ONH262168:ONH262169 OXD262168:OXD262169 PGZ262168:PGZ262169 PQV262168:PQV262169 QAR262168:QAR262169 QKN262168:QKN262169 QUJ262168:QUJ262169 REF262168:REF262169 ROB262168:ROB262169 RXX262168:RXX262169 SHT262168:SHT262169 SRP262168:SRP262169 TBL262168:TBL262169 TLH262168:TLH262169 TVD262168:TVD262169 UEZ262168:UEZ262169 UOV262168:UOV262169 UYR262168:UYR262169 VIN262168:VIN262169 VSJ262168:VSJ262169 WCF262168:WCF262169 WMB262168:WMB262169 WVX262168:WVX262169 W327704:W327705 JL327704:JL327705 TH327704:TH327705 ADD327704:ADD327705 AMZ327704:AMZ327705 AWV327704:AWV327705 BGR327704:BGR327705 BQN327704:BQN327705 CAJ327704:CAJ327705 CKF327704:CKF327705 CUB327704:CUB327705 DDX327704:DDX327705 DNT327704:DNT327705 DXP327704:DXP327705 EHL327704:EHL327705 ERH327704:ERH327705 FBD327704:FBD327705 FKZ327704:FKZ327705 FUV327704:FUV327705 GER327704:GER327705 GON327704:GON327705 GYJ327704:GYJ327705 HIF327704:HIF327705 HSB327704:HSB327705 IBX327704:IBX327705 ILT327704:ILT327705 IVP327704:IVP327705 JFL327704:JFL327705 JPH327704:JPH327705 JZD327704:JZD327705 KIZ327704:KIZ327705 KSV327704:KSV327705 LCR327704:LCR327705 LMN327704:LMN327705 LWJ327704:LWJ327705 MGF327704:MGF327705 MQB327704:MQB327705 MZX327704:MZX327705 NJT327704:NJT327705 NTP327704:NTP327705 ODL327704:ODL327705 ONH327704:ONH327705 OXD327704:OXD327705 PGZ327704:PGZ327705 PQV327704:PQV327705 QAR327704:QAR327705 QKN327704:QKN327705 QUJ327704:QUJ327705 REF327704:REF327705 ROB327704:ROB327705 RXX327704:RXX327705 SHT327704:SHT327705 SRP327704:SRP327705 TBL327704:TBL327705 TLH327704:TLH327705 TVD327704:TVD327705 UEZ327704:UEZ327705 UOV327704:UOV327705 UYR327704:UYR327705 VIN327704:VIN327705 VSJ327704:VSJ327705 WCF327704:WCF327705 WMB327704:WMB327705 WVX327704:WVX327705 W393240:W393241 JL393240:JL393241 TH393240:TH393241 ADD393240:ADD393241 AMZ393240:AMZ393241 AWV393240:AWV393241 BGR393240:BGR393241 BQN393240:BQN393241 CAJ393240:CAJ393241 CKF393240:CKF393241 CUB393240:CUB393241 DDX393240:DDX393241 DNT393240:DNT393241 DXP393240:DXP393241 EHL393240:EHL393241 ERH393240:ERH393241 FBD393240:FBD393241 FKZ393240:FKZ393241 FUV393240:FUV393241 GER393240:GER393241 GON393240:GON393241 GYJ393240:GYJ393241 HIF393240:HIF393241 HSB393240:HSB393241 IBX393240:IBX393241 ILT393240:ILT393241 IVP393240:IVP393241 JFL393240:JFL393241 JPH393240:JPH393241 JZD393240:JZD393241 KIZ393240:KIZ393241 KSV393240:KSV393241 LCR393240:LCR393241 LMN393240:LMN393241 LWJ393240:LWJ393241 MGF393240:MGF393241 MQB393240:MQB393241 MZX393240:MZX393241 NJT393240:NJT393241 NTP393240:NTP393241 ODL393240:ODL393241 ONH393240:ONH393241 OXD393240:OXD393241 PGZ393240:PGZ393241 PQV393240:PQV393241 QAR393240:QAR393241 QKN393240:QKN393241 QUJ393240:QUJ393241 REF393240:REF393241 ROB393240:ROB393241 RXX393240:RXX393241 SHT393240:SHT393241 SRP393240:SRP393241 TBL393240:TBL393241 TLH393240:TLH393241 TVD393240:TVD393241 UEZ393240:UEZ393241 UOV393240:UOV393241 UYR393240:UYR393241 VIN393240:VIN393241 VSJ393240:VSJ393241 WCF393240:WCF393241 WMB393240:WMB393241 WVX393240:WVX393241 W458776:W458777 JL458776:JL458777 TH458776:TH458777 ADD458776:ADD458777 AMZ458776:AMZ458777 AWV458776:AWV458777 BGR458776:BGR458777 BQN458776:BQN458777 CAJ458776:CAJ458777 CKF458776:CKF458777 CUB458776:CUB458777 DDX458776:DDX458777 DNT458776:DNT458777 DXP458776:DXP458777 EHL458776:EHL458777 ERH458776:ERH458777 FBD458776:FBD458777 FKZ458776:FKZ458777 FUV458776:FUV458777 GER458776:GER458777 GON458776:GON458777 GYJ458776:GYJ458777 HIF458776:HIF458777 HSB458776:HSB458777 IBX458776:IBX458777 ILT458776:ILT458777 IVP458776:IVP458777 JFL458776:JFL458777 JPH458776:JPH458777 JZD458776:JZD458777 KIZ458776:KIZ458777 KSV458776:KSV458777 LCR458776:LCR458777 LMN458776:LMN458777 LWJ458776:LWJ458777 MGF458776:MGF458777 MQB458776:MQB458777 MZX458776:MZX458777 NJT458776:NJT458777 NTP458776:NTP458777 ODL458776:ODL458777 ONH458776:ONH458777 OXD458776:OXD458777 PGZ458776:PGZ458777 PQV458776:PQV458777 QAR458776:QAR458777 QKN458776:QKN458777 QUJ458776:QUJ458777 REF458776:REF458777 ROB458776:ROB458777 RXX458776:RXX458777 SHT458776:SHT458777 SRP458776:SRP458777 TBL458776:TBL458777 TLH458776:TLH458777 TVD458776:TVD458777 UEZ458776:UEZ458777 UOV458776:UOV458777 UYR458776:UYR458777 VIN458776:VIN458777 VSJ458776:VSJ458777 WCF458776:WCF458777 WMB458776:WMB458777 WVX458776:WVX458777 W524312:W524313 JL524312:JL524313 TH524312:TH524313 ADD524312:ADD524313 AMZ524312:AMZ524313 AWV524312:AWV524313 BGR524312:BGR524313 BQN524312:BQN524313 CAJ524312:CAJ524313 CKF524312:CKF524313 CUB524312:CUB524313 DDX524312:DDX524313 DNT524312:DNT524313 DXP524312:DXP524313 EHL524312:EHL524313 ERH524312:ERH524313 FBD524312:FBD524313 FKZ524312:FKZ524313 FUV524312:FUV524313 GER524312:GER524313 GON524312:GON524313 GYJ524312:GYJ524313 HIF524312:HIF524313 HSB524312:HSB524313 IBX524312:IBX524313 ILT524312:ILT524313 IVP524312:IVP524313 JFL524312:JFL524313 JPH524312:JPH524313 JZD524312:JZD524313 KIZ524312:KIZ524313 KSV524312:KSV524313 LCR524312:LCR524313 LMN524312:LMN524313 LWJ524312:LWJ524313 MGF524312:MGF524313 MQB524312:MQB524313 MZX524312:MZX524313 NJT524312:NJT524313 NTP524312:NTP524313 ODL524312:ODL524313 ONH524312:ONH524313 OXD524312:OXD524313 PGZ524312:PGZ524313 PQV524312:PQV524313 QAR524312:QAR524313 QKN524312:QKN524313 QUJ524312:QUJ524313 REF524312:REF524313 ROB524312:ROB524313 RXX524312:RXX524313 SHT524312:SHT524313 SRP524312:SRP524313 TBL524312:TBL524313 TLH524312:TLH524313 TVD524312:TVD524313 UEZ524312:UEZ524313 UOV524312:UOV524313 UYR524312:UYR524313 VIN524312:VIN524313 VSJ524312:VSJ524313 WCF524312:WCF524313 WMB524312:WMB524313 WVX524312:WVX524313 W589848:W589849 JL589848:JL589849 TH589848:TH589849 ADD589848:ADD589849 AMZ589848:AMZ589849 AWV589848:AWV589849 BGR589848:BGR589849 BQN589848:BQN589849 CAJ589848:CAJ589849 CKF589848:CKF589849 CUB589848:CUB589849 DDX589848:DDX589849 DNT589848:DNT589849 DXP589848:DXP589849 EHL589848:EHL589849 ERH589848:ERH589849 FBD589848:FBD589849 FKZ589848:FKZ589849 FUV589848:FUV589849 GER589848:GER589849 GON589848:GON589849 GYJ589848:GYJ589849 HIF589848:HIF589849 HSB589848:HSB589849 IBX589848:IBX589849 ILT589848:ILT589849 IVP589848:IVP589849 JFL589848:JFL589849 JPH589848:JPH589849 JZD589848:JZD589849 KIZ589848:KIZ589849 KSV589848:KSV589849 LCR589848:LCR589849 LMN589848:LMN589849 LWJ589848:LWJ589849 MGF589848:MGF589849 MQB589848:MQB589849 MZX589848:MZX589849 NJT589848:NJT589849 NTP589848:NTP589849 ODL589848:ODL589849 ONH589848:ONH589849 OXD589848:OXD589849 PGZ589848:PGZ589849 PQV589848:PQV589849 QAR589848:QAR589849 QKN589848:QKN589849 QUJ589848:QUJ589849 REF589848:REF589849 ROB589848:ROB589849 RXX589848:RXX589849 SHT589848:SHT589849 SRP589848:SRP589849 TBL589848:TBL589849 TLH589848:TLH589849 TVD589848:TVD589849 UEZ589848:UEZ589849 UOV589848:UOV589849 UYR589848:UYR589849 VIN589848:VIN589849 VSJ589848:VSJ589849 WCF589848:WCF589849 WMB589848:WMB589849 WVX589848:WVX589849 W655384:W655385 JL655384:JL655385 TH655384:TH655385 ADD655384:ADD655385 AMZ655384:AMZ655385 AWV655384:AWV655385 BGR655384:BGR655385 BQN655384:BQN655385 CAJ655384:CAJ655385 CKF655384:CKF655385 CUB655384:CUB655385 DDX655384:DDX655385 DNT655384:DNT655385 DXP655384:DXP655385 EHL655384:EHL655385 ERH655384:ERH655385 FBD655384:FBD655385 FKZ655384:FKZ655385 FUV655384:FUV655385 GER655384:GER655385 GON655384:GON655385 GYJ655384:GYJ655385 HIF655384:HIF655385 HSB655384:HSB655385 IBX655384:IBX655385 ILT655384:ILT655385 IVP655384:IVP655385 JFL655384:JFL655385 JPH655384:JPH655385 JZD655384:JZD655385 KIZ655384:KIZ655385 KSV655384:KSV655385 LCR655384:LCR655385 LMN655384:LMN655385 LWJ655384:LWJ655385 MGF655384:MGF655385 MQB655384:MQB655385 MZX655384:MZX655385 NJT655384:NJT655385 NTP655384:NTP655385 ODL655384:ODL655385 ONH655384:ONH655385 OXD655384:OXD655385 PGZ655384:PGZ655385 PQV655384:PQV655385 QAR655384:QAR655385 QKN655384:QKN655385 QUJ655384:QUJ655385 REF655384:REF655385 ROB655384:ROB655385 RXX655384:RXX655385 SHT655384:SHT655385 SRP655384:SRP655385 TBL655384:TBL655385 TLH655384:TLH655385 TVD655384:TVD655385 UEZ655384:UEZ655385 UOV655384:UOV655385 UYR655384:UYR655385 VIN655384:VIN655385 VSJ655384:VSJ655385 WCF655384:WCF655385 WMB655384:WMB655385 WVX655384:WVX655385 W720920:W720921 JL720920:JL720921 TH720920:TH720921 ADD720920:ADD720921 AMZ720920:AMZ720921 AWV720920:AWV720921 BGR720920:BGR720921 BQN720920:BQN720921 CAJ720920:CAJ720921 CKF720920:CKF720921 CUB720920:CUB720921 DDX720920:DDX720921 DNT720920:DNT720921 DXP720920:DXP720921 EHL720920:EHL720921 ERH720920:ERH720921 FBD720920:FBD720921 FKZ720920:FKZ720921 FUV720920:FUV720921 GER720920:GER720921 GON720920:GON720921 GYJ720920:GYJ720921 HIF720920:HIF720921 HSB720920:HSB720921 IBX720920:IBX720921 ILT720920:ILT720921 IVP720920:IVP720921 JFL720920:JFL720921 JPH720920:JPH720921 JZD720920:JZD720921 KIZ720920:KIZ720921 KSV720920:KSV720921 LCR720920:LCR720921 LMN720920:LMN720921 LWJ720920:LWJ720921 MGF720920:MGF720921 MQB720920:MQB720921 MZX720920:MZX720921 NJT720920:NJT720921 NTP720920:NTP720921 ODL720920:ODL720921 ONH720920:ONH720921 OXD720920:OXD720921 PGZ720920:PGZ720921 PQV720920:PQV720921 QAR720920:QAR720921 QKN720920:QKN720921 QUJ720920:QUJ720921 REF720920:REF720921 ROB720920:ROB720921 RXX720920:RXX720921 SHT720920:SHT720921 SRP720920:SRP720921 TBL720920:TBL720921 TLH720920:TLH720921 TVD720920:TVD720921 UEZ720920:UEZ720921 UOV720920:UOV720921 UYR720920:UYR720921 VIN720920:VIN720921 VSJ720920:VSJ720921 WCF720920:WCF720921 WMB720920:WMB720921 WVX720920:WVX720921 W786456:W786457 JL786456:JL786457 TH786456:TH786457 ADD786456:ADD786457 AMZ786456:AMZ786457 AWV786456:AWV786457 BGR786456:BGR786457 BQN786456:BQN786457 CAJ786456:CAJ786457 CKF786456:CKF786457 CUB786456:CUB786457 DDX786456:DDX786457 DNT786456:DNT786457 DXP786456:DXP786457 EHL786456:EHL786457 ERH786456:ERH786457 FBD786456:FBD786457 FKZ786456:FKZ786457 FUV786456:FUV786457 GER786456:GER786457 GON786456:GON786457 GYJ786456:GYJ786457 HIF786456:HIF786457 HSB786456:HSB786457 IBX786456:IBX786457 ILT786456:ILT786457 IVP786456:IVP786457 JFL786456:JFL786457 JPH786456:JPH786457 JZD786456:JZD786457 KIZ786456:KIZ786457 KSV786456:KSV786457 LCR786456:LCR786457 LMN786456:LMN786457 LWJ786456:LWJ786457 MGF786456:MGF786457 MQB786456:MQB786457 MZX786456:MZX786457 NJT786456:NJT786457 NTP786456:NTP786457 ODL786456:ODL786457 ONH786456:ONH786457 OXD786456:OXD786457 PGZ786456:PGZ786457 PQV786456:PQV786457 QAR786456:QAR786457 QKN786456:QKN786457 QUJ786456:QUJ786457 REF786456:REF786457 ROB786456:ROB786457 RXX786456:RXX786457 SHT786456:SHT786457 SRP786456:SRP786457 TBL786456:TBL786457 TLH786456:TLH786457 TVD786456:TVD786457 UEZ786456:UEZ786457 UOV786456:UOV786457 UYR786456:UYR786457 VIN786456:VIN786457 VSJ786456:VSJ786457 WCF786456:WCF786457 WMB786456:WMB786457 WVX786456:WVX786457 W851992:W851993 JL851992:JL851993 TH851992:TH851993 ADD851992:ADD851993 AMZ851992:AMZ851993 AWV851992:AWV851993 BGR851992:BGR851993 BQN851992:BQN851993 CAJ851992:CAJ851993 CKF851992:CKF851993 CUB851992:CUB851993 DDX851992:DDX851993 DNT851992:DNT851993 DXP851992:DXP851993 EHL851992:EHL851993 ERH851992:ERH851993 FBD851992:FBD851993 FKZ851992:FKZ851993 FUV851992:FUV851993 GER851992:GER851993 GON851992:GON851993 GYJ851992:GYJ851993 HIF851992:HIF851993 HSB851992:HSB851993 IBX851992:IBX851993 ILT851992:ILT851993 IVP851992:IVP851993 JFL851992:JFL851993 JPH851992:JPH851993 JZD851992:JZD851993 KIZ851992:KIZ851993 KSV851992:KSV851993 LCR851992:LCR851993 LMN851992:LMN851993 LWJ851992:LWJ851993 MGF851992:MGF851993 MQB851992:MQB851993 MZX851992:MZX851993 NJT851992:NJT851993 NTP851992:NTP851993 ODL851992:ODL851993 ONH851992:ONH851993 OXD851992:OXD851993 PGZ851992:PGZ851993 PQV851992:PQV851993 QAR851992:QAR851993 QKN851992:QKN851993 QUJ851992:QUJ851993 REF851992:REF851993 ROB851992:ROB851993 RXX851992:RXX851993 SHT851992:SHT851993 SRP851992:SRP851993 TBL851992:TBL851993 TLH851992:TLH851993 TVD851992:TVD851993 UEZ851992:UEZ851993 UOV851992:UOV851993 UYR851992:UYR851993 VIN851992:VIN851993 VSJ851992:VSJ851993 WCF851992:WCF851993 WMB851992:WMB851993 WVX851992:WVX851993 W917528:W917529 JL917528:JL917529 TH917528:TH917529 ADD917528:ADD917529 AMZ917528:AMZ917529 AWV917528:AWV917529 BGR917528:BGR917529 BQN917528:BQN917529 CAJ917528:CAJ917529 CKF917528:CKF917529 CUB917528:CUB917529 DDX917528:DDX917529 DNT917528:DNT917529 DXP917528:DXP917529 EHL917528:EHL917529 ERH917528:ERH917529 FBD917528:FBD917529 FKZ917528:FKZ917529 FUV917528:FUV917529 GER917528:GER917529 GON917528:GON917529 GYJ917528:GYJ917529 HIF917528:HIF917529 HSB917528:HSB917529 IBX917528:IBX917529 ILT917528:ILT917529 IVP917528:IVP917529 JFL917528:JFL917529 JPH917528:JPH917529 JZD917528:JZD917529 KIZ917528:KIZ917529 KSV917528:KSV917529 LCR917528:LCR917529 LMN917528:LMN917529 LWJ917528:LWJ917529 MGF917528:MGF917529 MQB917528:MQB917529 MZX917528:MZX917529 NJT917528:NJT917529 NTP917528:NTP917529 ODL917528:ODL917529 ONH917528:ONH917529 OXD917528:OXD917529 PGZ917528:PGZ917529 PQV917528:PQV917529 QAR917528:QAR917529 QKN917528:QKN917529 QUJ917528:QUJ917529 REF917528:REF917529 ROB917528:ROB917529 RXX917528:RXX917529 SHT917528:SHT917529 SRP917528:SRP917529 TBL917528:TBL917529 TLH917528:TLH917529 TVD917528:TVD917529 UEZ917528:UEZ917529 UOV917528:UOV917529 UYR917528:UYR917529 VIN917528:VIN917529 VSJ917528:VSJ917529 WCF917528:WCF917529 WMB917528:WMB917529 WVX917528:WVX917529 W983064:W983065 JL983064:JL983065 TH983064:TH983065 ADD983064:ADD983065 AMZ983064:AMZ983065 AWV983064:AWV983065 BGR983064:BGR983065 BQN983064:BQN983065 CAJ983064:CAJ983065 CKF983064:CKF983065 CUB983064:CUB983065 DDX983064:DDX983065 DNT983064:DNT983065 DXP983064:DXP983065 EHL983064:EHL983065 ERH983064:ERH983065 FBD983064:FBD983065 FKZ983064:FKZ983065 FUV983064:FUV983065 GER983064:GER983065 GON983064:GON983065 GYJ983064:GYJ983065 HIF983064:HIF983065 HSB983064:HSB983065 IBX983064:IBX983065 ILT983064:ILT983065 IVP983064:IVP983065 JFL983064:JFL983065 JPH983064:JPH983065 JZD983064:JZD983065 KIZ983064:KIZ983065 KSV983064:KSV983065 LCR983064:LCR983065 LMN983064:LMN983065 LWJ983064:LWJ983065 MGF983064:MGF983065 MQB983064:MQB983065 MZX983064:MZX983065 NJT983064:NJT983065 NTP983064:NTP983065 ODL983064:ODL983065 ONH983064:ONH983065 OXD983064:OXD983065 PGZ983064:PGZ983065 PQV983064:PQV983065 QAR983064:QAR983065 QKN983064:QKN983065 QUJ983064:QUJ983065 REF983064:REF983065 ROB983064:ROB983065 RXX983064:RXX983065 SHT983064:SHT983065 SRP983064:SRP983065 TBL983064:TBL983065 TLH983064:TLH983065 TVD983064:TVD983065 UEZ983064:UEZ983065 UOV983064:UOV983065 UYR983064:UYR983065 VIN983064:VIN983065 VSJ983064:VSJ983065 WCF983064:WCF983065 WMB983064:WMB983065 WVX983064:WVX98306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JL24:JL25 WVZ983064:WVZ983065 Y65560:Y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Y131096:Y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Y196632:Y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Y262168:Y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Y327704:Y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Y393240:Y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Y458776:Y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Y524312:Y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Y589848:Y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Y655384:Y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Y720920:Y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Y786456:Y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Y851992:Y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Y917528:Y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Y983064:Y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TH24:TH25 Y24:Y25 W24:W25"/>
    <dataValidation allowBlank="1" promptTitle="checkPeriodRange" sqref="ADC24:ADC25 AMY24:AMY25 AWU24:AWU25 BGQ24:BGQ25 BQM24:BQM25 CAI24:CAI25 CKE24:CKE25 CUA24:CUA25 DDW24:DDW25 DNS24:DNS25 DXO24:DXO25 EHK24:EHK25 ERG24:ERG25 FBC24:FBC25 FKY24:FKY25 FUU24:FUU25 GEQ24:GEQ25 GOM24:GOM25 GYI24:GYI25 HIE24:HIE25 HSA24:HSA25 IBW24:IBW25 ILS24:ILS25 IVO24:IVO25 JFK24:JFK25 JPG24:JPG25 JZC24:JZC25 KIY24:KIY25 KSU24:KSU25 LCQ24:LCQ25 LMM24:LMM25 LWI24:LWI25 MGE24:MGE25 MQA24:MQA25 MZW24:MZW25 NJS24:NJS25 NTO24:NTO25 ODK24:ODK25 ONG24:ONG25 OXC24:OXC25 PGY24:PGY25 PQU24:PQU25 QAQ24:QAQ25 QKM24:QKM25 QUI24:QUI25 REE24:REE25 ROA24:ROA25 RXW24:RXW25 SHS24:SHS25 SRO24:SRO25 TBK24:TBK25 TLG24:TLG25 TVC24:TVC25 UEY24:UEY25 UOU24:UOU25 UYQ24:UYQ25 VIM24:VIM25 VSI24:VSI25 WCE24:WCE25 WMA24:WMA25 WVW24:WVW25 JK24:JK25 WVW983064:WVW983065 V65560:V65561 JK65560:JK65561 TG65560:TG65561 ADC65560:ADC65561 AMY65560:AMY65561 AWU65560:AWU65561 BGQ65560:BGQ65561 BQM65560:BQM65561 CAI65560:CAI65561 CKE65560:CKE65561 CUA65560:CUA65561 DDW65560:DDW65561 DNS65560:DNS65561 DXO65560:DXO65561 EHK65560:EHK65561 ERG65560:ERG65561 FBC65560:FBC65561 FKY65560:FKY65561 FUU65560:FUU65561 GEQ65560:GEQ65561 GOM65560:GOM65561 GYI65560:GYI65561 HIE65560:HIE65561 HSA65560:HSA65561 IBW65560:IBW65561 ILS65560:ILS65561 IVO65560:IVO65561 JFK65560:JFK65561 JPG65560:JPG65561 JZC65560:JZC65561 KIY65560:KIY65561 KSU65560:KSU65561 LCQ65560:LCQ65561 LMM65560:LMM65561 LWI65560:LWI65561 MGE65560:MGE65561 MQA65560:MQA65561 MZW65560:MZW65561 NJS65560:NJS65561 NTO65560:NTO65561 ODK65560:ODK65561 ONG65560:ONG65561 OXC65560:OXC65561 PGY65560:PGY65561 PQU65560:PQU65561 QAQ65560:QAQ65561 QKM65560:QKM65561 QUI65560:QUI65561 REE65560:REE65561 ROA65560:ROA65561 RXW65560:RXW65561 SHS65560:SHS65561 SRO65560:SRO65561 TBK65560:TBK65561 TLG65560:TLG65561 TVC65560:TVC65561 UEY65560:UEY65561 UOU65560:UOU65561 UYQ65560:UYQ65561 VIM65560:VIM65561 VSI65560:VSI65561 WCE65560:WCE65561 WMA65560:WMA65561 WVW65560:WVW65561 V131096:V131097 JK131096:JK131097 TG131096:TG131097 ADC131096:ADC131097 AMY131096:AMY131097 AWU131096:AWU131097 BGQ131096:BGQ131097 BQM131096:BQM131097 CAI131096:CAI131097 CKE131096:CKE131097 CUA131096:CUA131097 DDW131096:DDW131097 DNS131096:DNS131097 DXO131096:DXO131097 EHK131096:EHK131097 ERG131096:ERG131097 FBC131096:FBC131097 FKY131096:FKY131097 FUU131096:FUU131097 GEQ131096:GEQ131097 GOM131096:GOM131097 GYI131096:GYI131097 HIE131096:HIE131097 HSA131096:HSA131097 IBW131096:IBW131097 ILS131096:ILS131097 IVO131096:IVO131097 JFK131096:JFK131097 JPG131096:JPG131097 JZC131096:JZC131097 KIY131096:KIY131097 KSU131096:KSU131097 LCQ131096:LCQ131097 LMM131096:LMM131097 LWI131096:LWI131097 MGE131096:MGE131097 MQA131096:MQA131097 MZW131096:MZW131097 NJS131096:NJS131097 NTO131096:NTO131097 ODK131096:ODK131097 ONG131096:ONG131097 OXC131096:OXC131097 PGY131096:PGY131097 PQU131096:PQU131097 QAQ131096:QAQ131097 QKM131096:QKM131097 QUI131096:QUI131097 REE131096:REE131097 ROA131096:ROA131097 RXW131096:RXW131097 SHS131096:SHS131097 SRO131096:SRO131097 TBK131096:TBK131097 TLG131096:TLG131097 TVC131096:TVC131097 UEY131096:UEY131097 UOU131096:UOU131097 UYQ131096:UYQ131097 VIM131096:VIM131097 VSI131096:VSI131097 WCE131096:WCE131097 WMA131096:WMA131097 WVW131096:WVW131097 V196632:V196633 JK196632:JK196633 TG196632:TG196633 ADC196632:ADC196633 AMY196632:AMY196633 AWU196632:AWU196633 BGQ196632:BGQ196633 BQM196632:BQM196633 CAI196632:CAI196633 CKE196632:CKE196633 CUA196632:CUA196633 DDW196632:DDW196633 DNS196632:DNS196633 DXO196632:DXO196633 EHK196632:EHK196633 ERG196632:ERG196633 FBC196632:FBC196633 FKY196632:FKY196633 FUU196632:FUU196633 GEQ196632:GEQ196633 GOM196632:GOM196633 GYI196632:GYI196633 HIE196632:HIE196633 HSA196632:HSA196633 IBW196632:IBW196633 ILS196632:ILS196633 IVO196632:IVO196633 JFK196632:JFK196633 JPG196632:JPG196633 JZC196632:JZC196633 KIY196632:KIY196633 KSU196632:KSU196633 LCQ196632:LCQ196633 LMM196632:LMM196633 LWI196632:LWI196633 MGE196632:MGE196633 MQA196632:MQA196633 MZW196632:MZW196633 NJS196632:NJS196633 NTO196632:NTO196633 ODK196632:ODK196633 ONG196632:ONG196633 OXC196632:OXC196633 PGY196632:PGY196633 PQU196632:PQU196633 QAQ196632:QAQ196633 QKM196632:QKM196633 QUI196632:QUI196633 REE196632:REE196633 ROA196632:ROA196633 RXW196632:RXW196633 SHS196632:SHS196633 SRO196632:SRO196633 TBK196632:TBK196633 TLG196632:TLG196633 TVC196632:TVC196633 UEY196632:UEY196633 UOU196632:UOU196633 UYQ196632:UYQ196633 VIM196632:VIM196633 VSI196632:VSI196633 WCE196632:WCE196633 WMA196632:WMA196633 WVW196632:WVW196633 V262168:V262169 JK262168:JK262169 TG262168:TG262169 ADC262168:ADC262169 AMY262168:AMY262169 AWU262168:AWU262169 BGQ262168:BGQ262169 BQM262168:BQM262169 CAI262168:CAI262169 CKE262168:CKE262169 CUA262168:CUA262169 DDW262168:DDW262169 DNS262168:DNS262169 DXO262168:DXO262169 EHK262168:EHK262169 ERG262168:ERG262169 FBC262168:FBC262169 FKY262168:FKY262169 FUU262168:FUU262169 GEQ262168:GEQ262169 GOM262168:GOM262169 GYI262168:GYI262169 HIE262168:HIE262169 HSA262168:HSA262169 IBW262168:IBW262169 ILS262168:ILS262169 IVO262168:IVO262169 JFK262168:JFK262169 JPG262168:JPG262169 JZC262168:JZC262169 KIY262168:KIY262169 KSU262168:KSU262169 LCQ262168:LCQ262169 LMM262168:LMM262169 LWI262168:LWI262169 MGE262168:MGE262169 MQA262168:MQA262169 MZW262168:MZW262169 NJS262168:NJS262169 NTO262168:NTO262169 ODK262168:ODK262169 ONG262168:ONG262169 OXC262168:OXC262169 PGY262168:PGY262169 PQU262168:PQU262169 QAQ262168:QAQ262169 QKM262168:QKM262169 QUI262168:QUI262169 REE262168:REE262169 ROA262168:ROA262169 RXW262168:RXW262169 SHS262168:SHS262169 SRO262168:SRO262169 TBK262168:TBK262169 TLG262168:TLG262169 TVC262168:TVC262169 UEY262168:UEY262169 UOU262168:UOU262169 UYQ262168:UYQ262169 VIM262168:VIM262169 VSI262168:VSI262169 WCE262168:WCE262169 WMA262168:WMA262169 WVW262168:WVW262169 V327704:V327705 JK327704:JK327705 TG327704:TG327705 ADC327704:ADC327705 AMY327704:AMY327705 AWU327704:AWU327705 BGQ327704:BGQ327705 BQM327704:BQM327705 CAI327704:CAI327705 CKE327704:CKE327705 CUA327704:CUA327705 DDW327704:DDW327705 DNS327704:DNS327705 DXO327704:DXO327705 EHK327704:EHK327705 ERG327704:ERG327705 FBC327704:FBC327705 FKY327704:FKY327705 FUU327704:FUU327705 GEQ327704:GEQ327705 GOM327704:GOM327705 GYI327704:GYI327705 HIE327704:HIE327705 HSA327704:HSA327705 IBW327704:IBW327705 ILS327704:ILS327705 IVO327704:IVO327705 JFK327704:JFK327705 JPG327704:JPG327705 JZC327704:JZC327705 KIY327704:KIY327705 KSU327704:KSU327705 LCQ327704:LCQ327705 LMM327704:LMM327705 LWI327704:LWI327705 MGE327704:MGE327705 MQA327704:MQA327705 MZW327704:MZW327705 NJS327704:NJS327705 NTO327704:NTO327705 ODK327704:ODK327705 ONG327704:ONG327705 OXC327704:OXC327705 PGY327704:PGY327705 PQU327704:PQU327705 QAQ327704:QAQ327705 QKM327704:QKM327705 QUI327704:QUI327705 REE327704:REE327705 ROA327704:ROA327705 RXW327704:RXW327705 SHS327704:SHS327705 SRO327704:SRO327705 TBK327704:TBK327705 TLG327704:TLG327705 TVC327704:TVC327705 UEY327704:UEY327705 UOU327704:UOU327705 UYQ327704:UYQ327705 VIM327704:VIM327705 VSI327704:VSI327705 WCE327704:WCE327705 WMA327704:WMA327705 WVW327704:WVW327705 V393240:V393241 JK393240:JK393241 TG393240:TG393241 ADC393240:ADC393241 AMY393240:AMY393241 AWU393240:AWU393241 BGQ393240:BGQ393241 BQM393240:BQM393241 CAI393240:CAI393241 CKE393240:CKE393241 CUA393240:CUA393241 DDW393240:DDW393241 DNS393240:DNS393241 DXO393240:DXO393241 EHK393240:EHK393241 ERG393240:ERG393241 FBC393240:FBC393241 FKY393240:FKY393241 FUU393240:FUU393241 GEQ393240:GEQ393241 GOM393240:GOM393241 GYI393240:GYI393241 HIE393240:HIE393241 HSA393240:HSA393241 IBW393240:IBW393241 ILS393240:ILS393241 IVO393240:IVO393241 JFK393240:JFK393241 JPG393240:JPG393241 JZC393240:JZC393241 KIY393240:KIY393241 KSU393240:KSU393241 LCQ393240:LCQ393241 LMM393240:LMM393241 LWI393240:LWI393241 MGE393240:MGE393241 MQA393240:MQA393241 MZW393240:MZW393241 NJS393240:NJS393241 NTO393240:NTO393241 ODK393240:ODK393241 ONG393240:ONG393241 OXC393240:OXC393241 PGY393240:PGY393241 PQU393240:PQU393241 QAQ393240:QAQ393241 QKM393240:QKM393241 QUI393240:QUI393241 REE393240:REE393241 ROA393240:ROA393241 RXW393240:RXW393241 SHS393240:SHS393241 SRO393240:SRO393241 TBK393240:TBK393241 TLG393240:TLG393241 TVC393240:TVC393241 UEY393240:UEY393241 UOU393240:UOU393241 UYQ393240:UYQ393241 VIM393240:VIM393241 VSI393240:VSI393241 WCE393240:WCE393241 WMA393240:WMA393241 WVW393240:WVW393241 V458776:V458777 JK458776:JK458777 TG458776:TG458777 ADC458776:ADC458777 AMY458776:AMY458777 AWU458776:AWU458777 BGQ458776:BGQ458777 BQM458776:BQM458777 CAI458776:CAI458777 CKE458776:CKE458777 CUA458776:CUA458777 DDW458776:DDW458777 DNS458776:DNS458777 DXO458776:DXO458777 EHK458776:EHK458777 ERG458776:ERG458777 FBC458776:FBC458777 FKY458776:FKY458777 FUU458776:FUU458777 GEQ458776:GEQ458777 GOM458776:GOM458777 GYI458776:GYI458777 HIE458776:HIE458777 HSA458776:HSA458777 IBW458776:IBW458777 ILS458776:ILS458777 IVO458776:IVO458777 JFK458776:JFK458777 JPG458776:JPG458777 JZC458776:JZC458777 KIY458776:KIY458777 KSU458776:KSU458777 LCQ458776:LCQ458777 LMM458776:LMM458777 LWI458776:LWI458777 MGE458776:MGE458777 MQA458776:MQA458777 MZW458776:MZW458777 NJS458776:NJS458777 NTO458776:NTO458777 ODK458776:ODK458777 ONG458776:ONG458777 OXC458776:OXC458777 PGY458776:PGY458777 PQU458776:PQU458777 QAQ458776:QAQ458777 QKM458776:QKM458777 QUI458776:QUI458777 REE458776:REE458777 ROA458776:ROA458777 RXW458776:RXW458777 SHS458776:SHS458777 SRO458776:SRO458777 TBK458776:TBK458777 TLG458776:TLG458777 TVC458776:TVC458777 UEY458776:UEY458777 UOU458776:UOU458777 UYQ458776:UYQ458777 VIM458776:VIM458777 VSI458776:VSI458777 WCE458776:WCE458777 WMA458776:WMA458777 WVW458776:WVW458777 V524312:V524313 JK524312:JK524313 TG524312:TG524313 ADC524312:ADC524313 AMY524312:AMY524313 AWU524312:AWU524313 BGQ524312:BGQ524313 BQM524312:BQM524313 CAI524312:CAI524313 CKE524312:CKE524313 CUA524312:CUA524313 DDW524312:DDW524313 DNS524312:DNS524313 DXO524312:DXO524313 EHK524312:EHK524313 ERG524312:ERG524313 FBC524312:FBC524313 FKY524312:FKY524313 FUU524312:FUU524313 GEQ524312:GEQ524313 GOM524312:GOM524313 GYI524312:GYI524313 HIE524312:HIE524313 HSA524312:HSA524313 IBW524312:IBW524313 ILS524312:ILS524313 IVO524312:IVO524313 JFK524312:JFK524313 JPG524312:JPG524313 JZC524312:JZC524313 KIY524312:KIY524313 KSU524312:KSU524313 LCQ524312:LCQ524313 LMM524312:LMM524313 LWI524312:LWI524313 MGE524312:MGE524313 MQA524312:MQA524313 MZW524312:MZW524313 NJS524312:NJS524313 NTO524312:NTO524313 ODK524312:ODK524313 ONG524312:ONG524313 OXC524312:OXC524313 PGY524312:PGY524313 PQU524312:PQU524313 QAQ524312:QAQ524313 QKM524312:QKM524313 QUI524312:QUI524313 REE524312:REE524313 ROA524312:ROA524313 RXW524312:RXW524313 SHS524312:SHS524313 SRO524312:SRO524313 TBK524312:TBK524313 TLG524312:TLG524313 TVC524312:TVC524313 UEY524312:UEY524313 UOU524312:UOU524313 UYQ524312:UYQ524313 VIM524312:VIM524313 VSI524312:VSI524313 WCE524312:WCE524313 WMA524312:WMA524313 WVW524312:WVW524313 V589848:V589849 JK589848:JK589849 TG589848:TG589849 ADC589848:ADC589849 AMY589848:AMY589849 AWU589848:AWU589849 BGQ589848:BGQ589849 BQM589848:BQM589849 CAI589848:CAI589849 CKE589848:CKE589849 CUA589848:CUA589849 DDW589848:DDW589849 DNS589848:DNS589849 DXO589848:DXO589849 EHK589848:EHK589849 ERG589848:ERG589849 FBC589848:FBC589849 FKY589848:FKY589849 FUU589848:FUU589849 GEQ589848:GEQ589849 GOM589848:GOM589849 GYI589848:GYI589849 HIE589848:HIE589849 HSA589848:HSA589849 IBW589848:IBW589849 ILS589848:ILS589849 IVO589848:IVO589849 JFK589848:JFK589849 JPG589848:JPG589849 JZC589848:JZC589849 KIY589848:KIY589849 KSU589848:KSU589849 LCQ589848:LCQ589849 LMM589848:LMM589849 LWI589848:LWI589849 MGE589848:MGE589849 MQA589848:MQA589849 MZW589848:MZW589849 NJS589848:NJS589849 NTO589848:NTO589849 ODK589848:ODK589849 ONG589848:ONG589849 OXC589848:OXC589849 PGY589848:PGY589849 PQU589848:PQU589849 QAQ589848:QAQ589849 QKM589848:QKM589849 QUI589848:QUI589849 REE589848:REE589849 ROA589848:ROA589849 RXW589848:RXW589849 SHS589848:SHS589849 SRO589848:SRO589849 TBK589848:TBK589849 TLG589848:TLG589849 TVC589848:TVC589849 UEY589848:UEY589849 UOU589848:UOU589849 UYQ589848:UYQ589849 VIM589848:VIM589849 VSI589848:VSI589849 WCE589848:WCE589849 WMA589848:WMA589849 WVW589848:WVW589849 V655384:V655385 JK655384:JK655385 TG655384:TG655385 ADC655384:ADC655385 AMY655384:AMY655385 AWU655384:AWU655385 BGQ655384:BGQ655385 BQM655384:BQM655385 CAI655384:CAI655385 CKE655384:CKE655385 CUA655384:CUA655385 DDW655384:DDW655385 DNS655384:DNS655385 DXO655384:DXO655385 EHK655384:EHK655385 ERG655384:ERG655385 FBC655384:FBC655385 FKY655384:FKY655385 FUU655384:FUU655385 GEQ655384:GEQ655385 GOM655384:GOM655385 GYI655384:GYI655385 HIE655384:HIE655385 HSA655384:HSA655385 IBW655384:IBW655385 ILS655384:ILS655385 IVO655384:IVO655385 JFK655384:JFK655385 JPG655384:JPG655385 JZC655384:JZC655385 KIY655384:KIY655385 KSU655384:KSU655385 LCQ655384:LCQ655385 LMM655384:LMM655385 LWI655384:LWI655385 MGE655384:MGE655385 MQA655384:MQA655385 MZW655384:MZW655385 NJS655384:NJS655385 NTO655384:NTO655385 ODK655384:ODK655385 ONG655384:ONG655385 OXC655384:OXC655385 PGY655384:PGY655385 PQU655384:PQU655385 QAQ655384:QAQ655385 QKM655384:QKM655385 QUI655384:QUI655385 REE655384:REE655385 ROA655384:ROA655385 RXW655384:RXW655385 SHS655384:SHS655385 SRO655384:SRO655385 TBK655384:TBK655385 TLG655384:TLG655385 TVC655384:TVC655385 UEY655384:UEY655385 UOU655384:UOU655385 UYQ655384:UYQ655385 VIM655384:VIM655385 VSI655384:VSI655385 WCE655384:WCE655385 WMA655384:WMA655385 WVW655384:WVW655385 V720920:V720921 JK720920:JK720921 TG720920:TG720921 ADC720920:ADC720921 AMY720920:AMY720921 AWU720920:AWU720921 BGQ720920:BGQ720921 BQM720920:BQM720921 CAI720920:CAI720921 CKE720920:CKE720921 CUA720920:CUA720921 DDW720920:DDW720921 DNS720920:DNS720921 DXO720920:DXO720921 EHK720920:EHK720921 ERG720920:ERG720921 FBC720920:FBC720921 FKY720920:FKY720921 FUU720920:FUU720921 GEQ720920:GEQ720921 GOM720920:GOM720921 GYI720920:GYI720921 HIE720920:HIE720921 HSA720920:HSA720921 IBW720920:IBW720921 ILS720920:ILS720921 IVO720920:IVO720921 JFK720920:JFK720921 JPG720920:JPG720921 JZC720920:JZC720921 KIY720920:KIY720921 KSU720920:KSU720921 LCQ720920:LCQ720921 LMM720920:LMM720921 LWI720920:LWI720921 MGE720920:MGE720921 MQA720920:MQA720921 MZW720920:MZW720921 NJS720920:NJS720921 NTO720920:NTO720921 ODK720920:ODK720921 ONG720920:ONG720921 OXC720920:OXC720921 PGY720920:PGY720921 PQU720920:PQU720921 QAQ720920:QAQ720921 QKM720920:QKM720921 QUI720920:QUI720921 REE720920:REE720921 ROA720920:ROA720921 RXW720920:RXW720921 SHS720920:SHS720921 SRO720920:SRO720921 TBK720920:TBK720921 TLG720920:TLG720921 TVC720920:TVC720921 UEY720920:UEY720921 UOU720920:UOU720921 UYQ720920:UYQ720921 VIM720920:VIM720921 VSI720920:VSI720921 WCE720920:WCE720921 WMA720920:WMA720921 WVW720920:WVW720921 V786456:V786457 JK786456:JK786457 TG786456:TG786457 ADC786456:ADC786457 AMY786456:AMY786457 AWU786456:AWU786457 BGQ786456:BGQ786457 BQM786456:BQM786457 CAI786456:CAI786457 CKE786456:CKE786457 CUA786456:CUA786457 DDW786456:DDW786457 DNS786456:DNS786457 DXO786456:DXO786457 EHK786456:EHK786457 ERG786456:ERG786457 FBC786456:FBC786457 FKY786456:FKY786457 FUU786456:FUU786457 GEQ786456:GEQ786457 GOM786456:GOM786457 GYI786456:GYI786457 HIE786456:HIE786457 HSA786456:HSA786457 IBW786456:IBW786457 ILS786456:ILS786457 IVO786456:IVO786457 JFK786456:JFK786457 JPG786456:JPG786457 JZC786456:JZC786457 KIY786456:KIY786457 KSU786456:KSU786457 LCQ786456:LCQ786457 LMM786456:LMM786457 LWI786456:LWI786457 MGE786456:MGE786457 MQA786456:MQA786457 MZW786456:MZW786457 NJS786456:NJS786457 NTO786456:NTO786457 ODK786456:ODK786457 ONG786456:ONG786457 OXC786456:OXC786457 PGY786456:PGY786457 PQU786456:PQU786457 QAQ786456:QAQ786457 QKM786456:QKM786457 QUI786456:QUI786457 REE786456:REE786457 ROA786456:ROA786457 RXW786456:RXW786457 SHS786456:SHS786457 SRO786456:SRO786457 TBK786456:TBK786457 TLG786456:TLG786457 TVC786456:TVC786457 UEY786456:UEY786457 UOU786456:UOU786457 UYQ786456:UYQ786457 VIM786456:VIM786457 VSI786456:VSI786457 WCE786456:WCE786457 WMA786456:WMA786457 WVW786456:WVW786457 V851992:V851993 JK851992:JK851993 TG851992:TG851993 ADC851992:ADC851993 AMY851992:AMY851993 AWU851992:AWU851993 BGQ851992:BGQ851993 BQM851992:BQM851993 CAI851992:CAI851993 CKE851992:CKE851993 CUA851992:CUA851993 DDW851992:DDW851993 DNS851992:DNS851993 DXO851992:DXO851993 EHK851992:EHK851993 ERG851992:ERG851993 FBC851992:FBC851993 FKY851992:FKY851993 FUU851992:FUU851993 GEQ851992:GEQ851993 GOM851992:GOM851993 GYI851992:GYI851993 HIE851992:HIE851993 HSA851992:HSA851993 IBW851992:IBW851993 ILS851992:ILS851993 IVO851992:IVO851993 JFK851992:JFK851993 JPG851992:JPG851993 JZC851992:JZC851993 KIY851992:KIY851993 KSU851992:KSU851993 LCQ851992:LCQ851993 LMM851992:LMM851993 LWI851992:LWI851993 MGE851992:MGE851993 MQA851992:MQA851993 MZW851992:MZW851993 NJS851992:NJS851993 NTO851992:NTO851993 ODK851992:ODK851993 ONG851992:ONG851993 OXC851992:OXC851993 PGY851992:PGY851993 PQU851992:PQU851993 QAQ851992:QAQ851993 QKM851992:QKM851993 QUI851992:QUI851993 REE851992:REE851993 ROA851992:ROA851993 RXW851992:RXW851993 SHS851992:SHS851993 SRO851992:SRO851993 TBK851992:TBK851993 TLG851992:TLG851993 TVC851992:TVC851993 UEY851992:UEY851993 UOU851992:UOU851993 UYQ851992:UYQ851993 VIM851992:VIM851993 VSI851992:VSI851993 WCE851992:WCE851993 WMA851992:WMA851993 WVW851992:WVW851993 V917528:V917529 JK917528:JK917529 TG917528:TG917529 ADC917528:ADC917529 AMY917528:AMY917529 AWU917528:AWU917529 BGQ917528:BGQ917529 BQM917528:BQM917529 CAI917528:CAI917529 CKE917528:CKE917529 CUA917528:CUA917529 DDW917528:DDW917529 DNS917528:DNS917529 DXO917528:DXO917529 EHK917528:EHK917529 ERG917528:ERG917529 FBC917528:FBC917529 FKY917528:FKY917529 FUU917528:FUU917529 GEQ917528:GEQ917529 GOM917528:GOM917529 GYI917528:GYI917529 HIE917528:HIE917529 HSA917528:HSA917529 IBW917528:IBW917529 ILS917528:ILS917529 IVO917528:IVO917529 JFK917528:JFK917529 JPG917528:JPG917529 JZC917528:JZC917529 KIY917528:KIY917529 KSU917528:KSU917529 LCQ917528:LCQ917529 LMM917528:LMM917529 LWI917528:LWI917529 MGE917528:MGE917529 MQA917528:MQA917529 MZW917528:MZW917529 NJS917528:NJS917529 NTO917528:NTO917529 ODK917528:ODK917529 ONG917528:ONG917529 OXC917528:OXC917529 PGY917528:PGY917529 PQU917528:PQU917529 QAQ917528:QAQ917529 QKM917528:QKM917529 QUI917528:QUI917529 REE917528:REE917529 ROA917528:ROA917529 RXW917528:RXW917529 SHS917528:SHS917529 SRO917528:SRO917529 TBK917528:TBK917529 TLG917528:TLG917529 TVC917528:TVC917529 UEY917528:UEY917529 UOU917528:UOU917529 UYQ917528:UYQ917529 VIM917528:VIM917529 VSI917528:VSI917529 WCE917528:WCE917529 WMA917528:WMA917529 WVW917528:WVW917529 V983064:V983065 JK983064:JK983065 TG983064:TG983065 ADC983064:ADC983065 AMY983064:AMY983065 AWU983064:AWU983065 BGQ983064:BGQ983065 BQM983064:BQM983065 CAI983064:CAI983065 CKE983064:CKE983065 CUA983064:CUA983065 DDW983064:DDW983065 DNS983064:DNS983065 DXO983064:DXO983065 EHK983064:EHK983065 ERG983064:ERG983065 FBC983064:FBC983065 FKY983064:FKY983065 FUU983064:FUU983065 GEQ983064:GEQ983065 GOM983064:GOM983065 GYI983064:GYI983065 HIE983064:HIE983065 HSA983064:HSA983065 IBW983064:IBW983065 ILS983064:ILS983065 IVO983064:IVO983065 JFK983064:JFK983065 JPG983064:JPG983065 JZC983064:JZC983065 KIY983064:KIY983065 KSU983064:KSU983065 LCQ983064:LCQ983065 LMM983064:LMM983065 LWI983064:LWI983065 MGE983064:MGE983065 MQA983064:MQA983065 MZW983064:MZW983065 NJS983064:NJS983065 NTO983064:NTO983065 ODK983064:ODK983065 ONG983064:ONG983065 OXC983064:OXC983065 PGY983064:PGY983065 PQU983064:PQU983065 QAQ983064:QAQ983065 QKM983064:QKM983065 QUI983064:QUI983065 REE983064:REE983065 ROA983064:ROA983065 RXW983064:RXW983065 SHS983064:SHS983065 SRO983064:SRO983065 TBK983064:TBK983065 TLG983064:TLG983065 TVC983064:TVC983065 UEY983064:UEY983065 UOU983064:UOU983065 UYQ983064:UYQ983065 VIM983064:VIM983065 VSI983064:VSI983065 WCE983064:WCE983065 WMA983064:WMA983065 TG24:TG25 V24:V25"/>
    <dataValidation allowBlank="1" showInputMessage="1" showErrorMessage="1" prompt="Для выбора выполните двойной щелчок левой клавиши мыши по соответствующей ячейке." sqref="TK24:TK25 X65560:X65562 JM65560:JM65562 TI65560:TI65562 ADE65560:ADE65562 ANA65560:ANA65562 AWW65560:AWW65562 BGS65560:BGS65562 BQO65560:BQO65562 CAK65560:CAK65562 CKG65560:CKG65562 CUC65560:CUC65562 DDY65560:DDY65562 DNU65560:DNU65562 DXQ65560:DXQ65562 EHM65560:EHM65562 ERI65560:ERI65562 FBE65560:FBE65562 FLA65560:FLA65562 FUW65560:FUW65562 GES65560:GES65562 GOO65560:GOO65562 GYK65560:GYK65562 HIG65560:HIG65562 HSC65560:HSC65562 IBY65560:IBY65562 ILU65560:ILU65562 IVQ65560:IVQ65562 JFM65560:JFM65562 JPI65560:JPI65562 JZE65560:JZE65562 KJA65560:KJA65562 KSW65560:KSW65562 LCS65560:LCS65562 LMO65560:LMO65562 LWK65560:LWK65562 MGG65560:MGG65562 MQC65560:MQC65562 MZY65560:MZY65562 NJU65560:NJU65562 NTQ65560:NTQ65562 ODM65560:ODM65562 ONI65560:ONI65562 OXE65560:OXE65562 PHA65560:PHA65562 PQW65560:PQW65562 QAS65560:QAS65562 QKO65560:QKO65562 QUK65560:QUK65562 REG65560:REG65562 ROC65560:ROC65562 RXY65560:RXY65562 SHU65560:SHU65562 SRQ65560:SRQ65562 TBM65560:TBM65562 TLI65560:TLI65562 TVE65560:TVE65562 UFA65560:UFA65562 UOW65560:UOW65562 UYS65560:UYS65562 VIO65560:VIO65562 VSK65560:VSK65562 WCG65560:WCG65562 WMC65560:WMC65562 WVY65560:WVY65562 X131096:X131098 JM131096:JM131098 TI131096:TI131098 ADE131096:ADE131098 ANA131096:ANA131098 AWW131096:AWW131098 BGS131096:BGS131098 BQO131096:BQO131098 CAK131096:CAK131098 CKG131096:CKG131098 CUC131096:CUC131098 DDY131096:DDY131098 DNU131096:DNU131098 DXQ131096:DXQ131098 EHM131096:EHM131098 ERI131096:ERI131098 FBE131096:FBE131098 FLA131096:FLA131098 FUW131096:FUW131098 GES131096:GES131098 GOO131096:GOO131098 GYK131096:GYK131098 HIG131096:HIG131098 HSC131096:HSC131098 IBY131096:IBY131098 ILU131096:ILU131098 IVQ131096:IVQ131098 JFM131096:JFM131098 JPI131096:JPI131098 JZE131096:JZE131098 KJA131096:KJA131098 KSW131096:KSW131098 LCS131096:LCS131098 LMO131096:LMO131098 LWK131096:LWK131098 MGG131096:MGG131098 MQC131096:MQC131098 MZY131096:MZY131098 NJU131096:NJU131098 NTQ131096:NTQ131098 ODM131096:ODM131098 ONI131096:ONI131098 OXE131096:OXE131098 PHA131096:PHA131098 PQW131096:PQW131098 QAS131096:QAS131098 QKO131096:QKO131098 QUK131096:QUK131098 REG131096:REG131098 ROC131096:ROC131098 RXY131096:RXY131098 SHU131096:SHU131098 SRQ131096:SRQ131098 TBM131096:TBM131098 TLI131096:TLI131098 TVE131096:TVE131098 UFA131096:UFA131098 UOW131096:UOW131098 UYS131096:UYS131098 VIO131096:VIO131098 VSK131096:VSK131098 WCG131096:WCG131098 WMC131096:WMC131098 WVY131096:WVY131098 X196632:X196634 JM196632:JM196634 TI196632:TI196634 ADE196632:ADE196634 ANA196632:ANA196634 AWW196632:AWW196634 BGS196632:BGS196634 BQO196632:BQO196634 CAK196632:CAK196634 CKG196632:CKG196634 CUC196632:CUC196634 DDY196632:DDY196634 DNU196632:DNU196634 DXQ196632:DXQ196634 EHM196632:EHM196634 ERI196632:ERI196634 FBE196632:FBE196634 FLA196632:FLA196634 FUW196632:FUW196634 GES196632:GES196634 GOO196632:GOO196634 GYK196632:GYK196634 HIG196632:HIG196634 HSC196632:HSC196634 IBY196632:IBY196634 ILU196632:ILU196634 IVQ196632:IVQ196634 JFM196632:JFM196634 JPI196632:JPI196634 JZE196632:JZE196634 KJA196632:KJA196634 KSW196632:KSW196634 LCS196632:LCS196634 LMO196632:LMO196634 LWK196632:LWK196634 MGG196632:MGG196634 MQC196632:MQC196634 MZY196632:MZY196634 NJU196632:NJU196634 NTQ196632:NTQ196634 ODM196632:ODM196634 ONI196632:ONI196634 OXE196632:OXE196634 PHA196632:PHA196634 PQW196632:PQW196634 QAS196632:QAS196634 QKO196632:QKO196634 QUK196632:QUK196634 REG196632:REG196634 ROC196632:ROC196634 RXY196632:RXY196634 SHU196632:SHU196634 SRQ196632:SRQ196634 TBM196632:TBM196634 TLI196632:TLI196634 TVE196632:TVE196634 UFA196632:UFA196634 UOW196632:UOW196634 UYS196632:UYS196634 VIO196632:VIO196634 VSK196632:VSK196634 WCG196632:WCG196634 WMC196632:WMC196634 WVY196632:WVY196634 X262168:X262170 JM262168:JM262170 TI262168:TI262170 ADE262168:ADE262170 ANA262168:ANA262170 AWW262168:AWW262170 BGS262168:BGS262170 BQO262168:BQO262170 CAK262168:CAK262170 CKG262168:CKG262170 CUC262168:CUC262170 DDY262168:DDY262170 DNU262168:DNU262170 DXQ262168:DXQ262170 EHM262168:EHM262170 ERI262168:ERI262170 FBE262168:FBE262170 FLA262168:FLA262170 FUW262168:FUW262170 GES262168:GES262170 GOO262168:GOO262170 GYK262168:GYK262170 HIG262168:HIG262170 HSC262168:HSC262170 IBY262168:IBY262170 ILU262168:ILU262170 IVQ262168:IVQ262170 JFM262168:JFM262170 JPI262168:JPI262170 JZE262168:JZE262170 KJA262168:KJA262170 KSW262168:KSW262170 LCS262168:LCS262170 LMO262168:LMO262170 LWK262168:LWK262170 MGG262168:MGG262170 MQC262168:MQC262170 MZY262168:MZY262170 NJU262168:NJU262170 NTQ262168:NTQ262170 ODM262168:ODM262170 ONI262168:ONI262170 OXE262168:OXE262170 PHA262168:PHA262170 PQW262168:PQW262170 QAS262168:QAS262170 QKO262168:QKO262170 QUK262168:QUK262170 REG262168:REG262170 ROC262168:ROC262170 RXY262168:RXY262170 SHU262168:SHU262170 SRQ262168:SRQ262170 TBM262168:TBM262170 TLI262168:TLI262170 TVE262168:TVE262170 UFA262168:UFA262170 UOW262168:UOW262170 UYS262168:UYS262170 VIO262168:VIO262170 VSK262168:VSK262170 WCG262168:WCG262170 WMC262168:WMC262170 WVY262168:WVY262170 X327704:X327706 JM327704:JM327706 TI327704:TI327706 ADE327704:ADE327706 ANA327704:ANA327706 AWW327704:AWW327706 BGS327704:BGS327706 BQO327704:BQO327706 CAK327704:CAK327706 CKG327704:CKG327706 CUC327704:CUC327706 DDY327704:DDY327706 DNU327704:DNU327706 DXQ327704:DXQ327706 EHM327704:EHM327706 ERI327704:ERI327706 FBE327704:FBE327706 FLA327704:FLA327706 FUW327704:FUW327706 GES327704:GES327706 GOO327704:GOO327706 GYK327704:GYK327706 HIG327704:HIG327706 HSC327704:HSC327706 IBY327704:IBY327706 ILU327704:ILU327706 IVQ327704:IVQ327706 JFM327704:JFM327706 JPI327704:JPI327706 JZE327704:JZE327706 KJA327704:KJA327706 KSW327704:KSW327706 LCS327704:LCS327706 LMO327704:LMO327706 LWK327704:LWK327706 MGG327704:MGG327706 MQC327704:MQC327706 MZY327704:MZY327706 NJU327704:NJU327706 NTQ327704:NTQ327706 ODM327704:ODM327706 ONI327704:ONI327706 OXE327704:OXE327706 PHA327704:PHA327706 PQW327704:PQW327706 QAS327704:QAS327706 QKO327704:QKO327706 QUK327704:QUK327706 REG327704:REG327706 ROC327704:ROC327706 RXY327704:RXY327706 SHU327704:SHU327706 SRQ327704:SRQ327706 TBM327704:TBM327706 TLI327704:TLI327706 TVE327704:TVE327706 UFA327704:UFA327706 UOW327704:UOW327706 UYS327704:UYS327706 VIO327704:VIO327706 VSK327704:VSK327706 WCG327704:WCG327706 WMC327704:WMC327706 WVY327704:WVY327706 X393240:X393242 JM393240:JM393242 TI393240:TI393242 ADE393240:ADE393242 ANA393240:ANA393242 AWW393240:AWW393242 BGS393240:BGS393242 BQO393240:BQO393242 CAK393240:CAK393242 CKG393240:CKG393242 CUC393240:CUC393242 DDY393240:DDY393242 DNU393240:DNU393242 DXQ393240:DXQ393242 EHM393240:EHM393242 ERI393240:ERI393242 FBE393240:FBE393242 FLA393240:FLA393242 FUW393240:FUW393242 GES393240:GES393242 GOO393240:GOO393242 GYK393240:GYK393242 HIG393240:HIG393242 HSC393240:HSC393242 IBY393240:IBY393242 ILU393240:ILU393242 IVQ393240:IVQ393242 JFM393240:JFM393242 JPI393240:JPI393242 JZE393240:JZE393242 KJA393240:KJA393242 KSW393240:KSW393242 LCS393240:LCS393242 LMO393240:LMO393242 LWK393240:LWK393242 MGG393240:MGG393242 MQC393240:MQC393242 MZY393240:MZY393242 NJU393240:NJU393242 NTQ393240:NTQ393242 ODM393240:ODM393242 ONI393240:ONI393242 OXE393240:OXE393242 PHA393240:PHA393242 PQW393240:PQW393242 QAS393240:QAS393242 QKO393240:QKO393242 QUK393240:QUK393242 REG393240:REG393242 ROC393240:ROC393242 RXY393240:RXY393242 SHU393240:SHU393242 SRQ393240:SRQ393242 TBM393240:TBM393242 TLI393240:TLI393242 TVE393240:TVE393242 UFA393240:UFA393242 UOW393240:UOW393242 UYS393240:UYS393242 VIO393240:VIO393242 VSK393240:VSK393242 WCG393240:WCG393242 WMC393240:WMC393242 WVY393240:WVY393242 X458776:X458778 JM458776:JM458778 TI458776:TI458778 ADE458776:ADE458778 ANA458776:ANA458778 AWW458776:AWW458778 BGS458776:BGS458778 BQO458776:BQO458778 CAK458776:CAK458778 CKG458776:CKG458778 CUC458776:CUC458778 DDY458776:DDY458778 DNU458776:DNU458778 DXQ458776:DXQ458778 EHM458776:EHM458778 ERI458776:ERI458778 FBE458776:FBE458778 FLA458776:FLA458778 FUW458776:FUW458778 GES458776:GES458778 GOO458776:GOO458778 GYK458776:GYK458778 HIG458776:HIG458778 HSC458776:HSC458778 IBY458776:IBY458778 ILU458776:ILU458778 IVQ458776:IVQ458778 JFM458776:JFM458778 JPI458776:JPI458778 JZE458776:JZE458778 KJA458776:KJA458778 KSW458776:KSW458778 LCS458776:LCS458778 LMO458776:LMO458778 LWK458776:LWK458778 MGG458776:MGG458778 MQC458776:MQC458778 MZY458776:MZY458778 NJU458776:NJU458778 NTQ458776:NTQ458778 ODM458776:ODM458778 ONI458776:ONI458778 OXE458776:OXE458778 PHA458776:PHA458778 PQW458776:PQW458778 QAS458776:QAS458778 QKO458776:QKO458778 QUK458776:QUK458778 REG458776:REG458778 ROC458776:ROC458778 RXY458776:RXY458778 SHU458776:SHU458778 SRQ458776:SRQ458778 TBM458776:TBM458778 TLI458776:TLI458778 TVE458776:TVE458778 UFA458776:UFA458778 UOW458776:UOW458778 UYS458776:UYS458778 VIO458776:VIO458778 VSK458776:VSK458778 WCG458776:WCG458778 WMC458776:WMC458778 WVY458776:WVY458778 X524312:X524314 JM524312:JM524314 TI524312:TI524314 ADE524312:ADE524314 ANA524312:ANA524314 AWW524312:AWW524314 BGS524312:BGS524314 BQO524312:BQO524314 CAK524312:CAK524314 CKG524312:CKG524314 CUC524312:CUC524314 DDY524312:DDY524314 DNU524312:DNU524314 DXQ524312:DXQ524314 EHM524312:EHM524314 ERI524312:ERI524314 FBE524312:FBE524314 FLA524312:FLA524314 FUW524312:FUW524314 GES524312:GES524314 GOO524312:GOO524314 GYK524312:GYK524314 HIG524312:HIG524314 HSC524312:HSC524314 IBY524312:IBY524314 ILU524312:ILU524314 IVQ524312:IVQ524314 JFM524312:JFM524314 JPI524312:JPI524314 JZE524312:JZE524314 KJA524312:KJA524314 KSW524312:KSW524314 LCS524312:LCS524314 LMO524312:LMO524314 LWK524312:LWK524314 MGG524312:MGG524314 MQC524312:MQC524314 MZY524312:MZY524314 NJU524312:NJU524314 NTQ524312:NTQ524314 ODM524312:ODM524314 ONI524312:ONI524314 OXE524312:OXE524314 PHA524312:PHA524314 PQW524312:PQW524314 QAS524312:QAS524314 QKO524312:QKO524314 QUK524312:QUK524314 REG524312:REG524314 ROC524312:ROC524314 RXY524312:RXY524314 SHU524312:SHU524314 SRQ524312:SRQ524314 TBM524312:TBM524314 TLI524312:TLI524314 TVE524312:TVE524314 UFA524312:UFA524314 UOW524312:UOW524314 UYS524312:UYS524314 VIO524312:VIO524314 VSK524312:VSK524314 WCG524312:WCG524314 WMC524312:WMC524314 WVY524312:WVY524314 X589848:X589850 JM589848:JM589850 TI589848:TI589850 ADE589848:ADE589850 ANA589848:ANA589850 AWW589848:AWW589850 BGS589848:BGS589850 BQO589848:BQO589850 CAK589848:CAK589850 CKG589848:CKG589850 CUC589848:CUC589850 DDY589848:DDY589850 DNU589848:DNU589850 DXQ589848:DXQ589850 EHM589848:EHM589850 ERI589848:ERI589850 FBE589848:FBE589850 FLA589848:FLA589850 FUW589848:FUW589850 GES589848:GES589850 GOO589848:GOO589850 GYK589848:GYK589850 HIG589848:HIG589850 HSC589848:HSC589850 IBY589848:IBY589850 ILU589848:ILU589850 IVQ589848:IVQ589850 JFM589848:JFM589850 JPI589848:JPI589850 JZE589848:JZE589850 KJA589848:KJA589850 KSW589848:KSW589850 LCS589848:LCS589850 LMO589848:LMO589850 LWK589848:LWK589850 MGG589848:MGG589850 MQC589848:MQC589850 MZY589848:MZY589850 NJU589848:NJU589850 NTQ589848:NTQ589850 ODM589848:ODM589850 ONI589848:ONI589850 OXE589848:OXE589850 PHA589848:PHA589850 PQW589848:PQW589850 QAS589848:QAS589850 QKO589848:QKO589850 QUK589848:QUK589850 REG589848:REG589850 ROC589848:ROC589850 RXY589848:RXY589850 SHU589848:SHU589850 SRQ589848:SRQ589850 TBM589848:TBM589850 TLI589848:TLI589850 TVE589848:TVE589850 UFA589848:UFA589850 UOW589848:UOW589850 UYS589848:UYS589850 VIO589848:VIO589850 VSK589848:VSK589850 WCG589848:WCG589850 WMC589848:WMC589850 WVY589848:WVY589850 X655384:X655386 JM655384:JM655386 TI655384:TI655386 ADE655384:ADE655386 ANA655384:ANA655386 AWW655384:AWW655386 BGS655384:BGS655386 BQO655384:BQO655386 CAK655384:CAK655386 CKG655384:CKG655386 CUC655384:CUC655386 DDY655384:DDY655386 DNU655384:DNU655386 DXQ655384:DXQ655386 EHM655384:EHM655386 ERI655384:ERI655386 FBE655384:FBE655386 FLA655384:FLA655386 FUW655384:FUW655386 GES655384:GES655386 GOO655384:GOO655386 GYK655384:GYK655386 HIG655384:HIG655386 HSC655384:HSC655386 IBY655384:IBY655386 ILU655384:ILU655386 IVQ655384:IVQ655386 JFM655384:JFM655386 JPI655384:JPI655386 JZE655384:JZE655386 KJA655384:KJA655386 KSW655384:KSW655386 LCS655384:LCS655386 LMO655384:LMO655386 LWK655384:LWK655386 MGG655384:MGG655386 MQC655384:MQC655386 MZY655384:MZY655386 NJU655384:NJU655386 NTQ655384:NTQ655386 ODM655384:ODM655386 ONI655384:ONI655386 OXE655384:OXE655386 PHA655384:PHA655386 PQW655384:PQW655386 QAS655384:QAS655386 QKO655384:QKO655386 QUK655384:QUK655386 REG655384:REG655386 ROC655384:ROC655386 RXY655384:RXY655386 SHU655384:SHU655386 SRQ655384:SRQ655386 TBM655384:TBM655386 TLI655384:TLI655386 TVE655384:TVE655386 UFA655384:UFA655386 UOW655384:UOW655386 UYS655384:UYS655386 VIO655384:VIO655386 VSK655384:VSK655386 WCG655384:WCG655386 WMC655384:WMC655386 WVY655384:WVY655386 X720920:X720922 JM720920:JM720922 TI720920:TI720922 ADE720920:ADE720922 ANA720920:ANA720922 AWW720920:AWW720922 BGS720920:BGS720922 BQO720920:BQO720922 CAK720920:CAK720922 CKG720920:CKG720922 CUC720920:CUC720922 DDY720920:DDY720922 DNU720920:DNU720922 DXQ720920:DXQ720922 EHM720920:EHM720922 ERI720920:ERI720922 FBE720920:FBE720922 FLA720920:FLA720922 FUW720920:FUW720922 GES720920:GES720922 GOO720920:GOO720922 GYK720920:GYK720922 HIG720920:HIG720922 HSC720920:HSC720922 IBY720920:IBY720922 ILU720920:ILU720922 IVQ720920:IVQ720922 JFM720920:JFM720922 JPI720920:JPI720922 JZE720920:JZE720922 KJA720920:KJA720922 KSW720920:KSW720922 LCS720920:LCS720922 LMO720920:LMO720922 LWK720920:LWK720922 MGG720920:MGG720922 MQC720920:MQC720922 MZY720920:MZY720922 NJU720920:NJU720922 NTQ720920:NTQ720922 ODM720920:ODM720922 ONI720920:ONI720922 OXE720920:OXE720922 PHA720920:PHA720922 PQW720920:PQW720922 QAS720920:QAS720922 QKO720920:QKO720922 QUK720920:QUK720922 REG720920:REG720922 ROC720920:ROC720922 RXY720920:RXY720922 SHU720920:SHU720922 SRQ720920:SRQ720922 TBM720920:TBM720922 TLI720920:TLI720922 TVE720920:TVE720922 UFA720920:UFA720922 UOW720920:UOW720922 UYS720920:UYS720922 VIO720920:VIO720922 VSK720920:VSK720922 WCG720920:WCG720922 WMC720920:WMC720922 WVY720920:WVY720922 X786456:X786458 JM786456:JM786458 TI786456:TI786458 ADE786456:ADE786458 ANA786456:ANA786458 AWW786456:AWW786458 BGS786456:BGS786458 BQO786456:BQO786458 CAK786456:CAK786458 CKG786456:CKG786458 CUC786456:CUC786458 DDY786456:DDY786458 DNU786456:DNU786458 DXQ786456:DXQ786458 EHM786456:EHM786458 ERI786456:ERI786458 FBE786456:FBE786458 FLA786456:FLA786458 FUW786456:FUW786458 GES786456:GES786458 GOO786456:GOO786458 GYK786456:GYK786458 HIG786456:HIG786458 HSC786456:HSC786458 IBY786456:IBY786458 ILU786456:ILU786458 IVQ786456:IVQ786458 JFM786456:JFM786458 JPI786456:JPI786458 JZE786456:JZE786458 KJA786456:KJA786458 KSW786456:KSW786458 LCS786456:LCS786458 LMO786456:LMO786458 LWK786456:LWK786458 MGG786456:MGG786458 MQC786456:MQC786458 MZY786456:MZY786458 NJU786456:NJU786458 NTQ786456:NTQ786458 ODM786456:ODM786458 ONI786456:ONI786458 OXE786456:OXE786458 PHA786456:PHA786458 PQW786456:PQW786458 QAS786456:QAS786458 QKO786456:QKO786458 QUK786456:QUK786458 REG786456:REG786458 ROC786456:ROC786458 RXY786456:RXY786458 SHU786456:SHU786458 SRQ786456:SRQ786458 TBM786456:TBM786458 TLI786456:TLI786458 TVE786456:TVE786458 UFA786456:UFA786458 UOW786456:UOW786458 UYS786456:UYS786458 VIO786456:VIO786458 VSK786456:VSK786458 WCG786456:WCG786458 WMC786456:WMC786458 WVY786456:WVY786458 X851992:X851994 JM851992:JM851994 TI851992:TI851994 ADE851992:ADE851994 ANA851992:ANA851994 AWW851992:AWW851994 BGS851992:BGS851994 BQO851992:BQO851994 CAK851992:CAK851994 CKG851992:CKG851994 CUC851992:CUC851994 DDY851992:DDY851994 DNU851992:DNU851994 DXQ851992:DXQ851994 EHM851992:EHM851994 ERI851992:ERI851994 FBE851992:FBE851994 FLA851992:FLA851994 FUW851992:FUW851994 GES851992:GES851994 GOO851992:GOO851994 GYK851992:GYK851994 HIG851992:HIG851994 HSC851992:HSC851994 IBY851992:IBY851994 ILU851992:ILU851994 IVQ851992:IVQ851994 JFM851992:JFM851994 JPI851992:JPI851994 JZE851992:JZE851994 KJA851992:KJA851994 KSW851992:KSW851994 LCS851992:LCS851994 LMO851992:LMO851994 LWK851992:LWK851994 MGG851992:MGG851994 MQC851992:MQC851994 MZY851992:MZY851994 NJU851992:NJU851994 NTQ851992:NTQ851994 ODM851992:ODM851994 ONI851992:ONI851994 OXE851992:OXE851994 PHA851992:PHA851994 PQW851992:PQW851994 QAS851992:QAS851994 QKO851992:QKO851994 QUK851992:QUK851994 REG851992:REG851994 ROC851992:ROC851994 RXY851992:RXY851994 SHU851992:SHU851994 SRQ851992:SRQ851994 TBM851992:TBM851994 TLI851992:TLI851994 TVE851992:TVE851994 UFA851992:UFA851994 UOW851992:UOW851994 UYS851992:UYS851994 VIO851992:VIO851994 VSK851992:VSK851994 WCG851992:WCG851994 WMC851992:WMC851994 WVY851992:WVY851994 X917528:X917530 JM917528:JM917530 TI917528:TI917530 ADE917528:ADE917530 ANA917528:ANA917530 AWW917528:AWW917530 BGS917528:BGS917530 BQO917528:BQO917530 CAK917528:CAK917530 CKG917528:CKG917530 CUC917528:CUC917530 DDY917528:DDY917530 DNU917528:DNU917530 DXQ917528:DXQ917530 EHM917528:EHM917530 ERI917528:ERI917530 FBE917528:FBE917530 FLA917528:FLA917530 FUW917528:FUW917530 GES917528:GES917530 GOO917528:GOO917530 GYK917528:GYK917530 HIG917528:HIG917530 HSC917528:HSC917530 IBY917528:IBY917530 ILU917528:ILU917530 IVQ917528:IVQ917530 JFM917528:JFM917530 JPI917528:JPI917530 JZE917528:JZE917530 KJA917528:KJA917530 KSW917528:KSW917530 LCS917528:LCS917530 LMO917528:LMO917530 LWK917528:LWK917530 MGG917528:MGG917530 MQC917528:MQC917530 MZY917528:MZY917530 NJU917528:NJU917530 NTQ917528:NTQ917530 ODM917528:ODM917530 ONI917528:ONI917530 OXE917528:OXE917530 PHA917528:PHA917530 PQW917528:PQW917530 QAS917528:QAS917530 QKO917528:QKO917530 QUK917528:QUK917530 REG917528:REG917530 ROC917528:ROC917530 RXY917528:RXY917530 SHU917528:SHU917530 SRQ917528:SRQ917530 TBM917528:TBM917530 TLI917528:TLI917530 TVE917528:TVE917530 UFA917528:UFA917530 UOW917528:UOW917530 UYS917528:UYS917530 VIO917528:VIO917530 VSK917528:VSK917530 WCG917528:WCG917530 WMC917528:WMC917530 WVY917528:WVY917530 X983064:X983066 JM983064:JM983066 TI983064:TI983066 ADE983064:ADE983066 ANA983064:ANA983066 AWW983064:AWW983066 BGS983064:BGS983066 BQO983064:BQO983066 CAK983064:CAK983066 CKG983064:CKG983066 CUC983064:CUC983066 DDY983064:DDY983066 DNU983064:DNU983066 DXQ983064:DXQ983066 EHM983064:EHM983066 ERI983064:ERI983066 FBE983064:FBE983066 FLA983064:FLA983066 FUW983064:FUW983066 GES983064:GES983066 GOO983064:GOO983066 GYK983064:GYK983066 HIG983064:HIG983066 HSC983064:HSC983066 IBY983064:IBY983066 ILU983064:ILU983066 IVQ983064:IVQ983066 JFM983064:JFM983066 JPI983064:JPI983066 JZE983064:JZE983066 KJA983064:KJA983066 KSW983064:KSW983066 LCS983064:LCS983066 LMO983064:LMO983066 LWK983064:LWK983066 MGG983064:MGG983066 MQC983064:MQC983066 MZY983064:MZY983066 NJU983064:NJU983066 NTQ983064:NTQ983066 ODM983064:ODM983066 ONI983064:ONI983066 OXE983064:OXE983066 PHA983064:PHA983066 PQW983064:PQW983066 QAS983064:QAS983066 QKO983064:QKO983066 QUK983064:QUK983066 REG983064:REG983066 ROC983064:ROC983066 RXY983064:RXY983066 SHU983064:SHU983066 SRQ983064:SRQ983066 TBM983064:TBM983066 TLI983064:TLI983066 TVE983064:TVE983066 UFA983064:UFA983066 UOW983064:UOW983066 UYS983064:UYS983066 VIO983064:VIO983066 VSK983064:VSK983066 WCG983064:WCG983066 WMC983064:WMC983066 WVY983064:WVY983066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WWA983064:WWA983065 Z131096:Z131097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Z196632:Z196633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Z262168:Z262169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Z327704:Z327705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Z393240:Z393241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Z458776:Z458777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Z524312:Z524313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Z589848:Z589849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Z655384:Z655385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Z720920:Z720921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Z786456:Z786457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Z851992:Z851993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Z917528:Z917529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Z983064:Z983065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Z65560:Z65561 WMC24:WMC26 WCG24:WCG26 VSK24:VSK26 VIO24:VIO26 UYS24:UYS26 UOW24:UOW26 UFA24:UFA26 TVE24:TVE26 TLI24:TLI26 TBM24:TBM26 SRQ24:SRQ26 SHU24:SHU26 RXY24:RXY26 ROC24:ROC26 REG24:REG26 QUK24:QUK26 QKO24:QKO26 QAS24:QAS26 PQW24:PQW26 PHA24:PHA26 OXE24:OXE26 ONI24:ONI26 ODM24:ODM26 NTQ24:NTQ26 NJU24:NJU26 MZY24:MZY26 MQC24:MQC26 MGG24:MGG26 LWK24:LWK26 LMO24:LMO26 LCS24:LCS26 KSW24:KSW26 KJA24:KJA26 JZE24:JZE26 JPI24:JPI26 JFM24:JFM26 IVQ24:IVQ26 ILU24:ILU26 IBY24:IBY26 HSC24:HSC26 HIG24:HIG26 GYK24:GYK26 GOO24:GOO26 GES24:GES26 FUW24:FUW26 FLA24:FLA26 FBE24:FBE26 ERI24:ERI26 EHM24:EHM26 DXQ24:DXQ26 DNU24:DNU26 DDY24:DDY26 CUC24:CUC26 CKG24:CKG26 CAK24:CAK26 BQO24:BQO26 BGS24:BGS26 AWW24:AWW26 ANA24:ANA26 ADE24:ADE26 TI24:TI26 JM24:JM26 WVY24:WVY26 JO24:JO25 Z24:Z25 X24:X26"/>
    <dataValidation type="textLength" operator="lessThanOrEqual" allowBlank="1" showInputMessage="1" showErrorMessage="1" errorTitle="Ошибка" error="Допускается ввод не более 900 символов!" prompt="Укажите поставщика" sqref="ACT25 AMP25 AWL25 BGH25 BQD25 BZZ25 CJV25 CTR25 DDN25 DNJ25 DXF25 EHB25 EQX25 FAT25 FKP25 FUL25 GEH25 GOD25 GXZ25 HHV25 HRR25 IBN25 ILJ25 IVF25 JFB25 JOX25 JYT25 KIP25 KSL25 LCH25 LMD25 LVZ25 MFV25 MPR25 MZN25 NJJ25 NTF25 ODB25 OMX25 OWT25 PGP25 PQL25 QAH25 QKD25 QTZ25 RDV25 RNR25 RXN25 SHJ25 SRF25 TBB25 TKX25 TUT25 UEP25 UOL25 UYH25 VID25 VRZ25 WBV25 WLR25 WVN25 JB25 WVN983065 M65561 JB65561 SX65561 ACT65561 AMP65561 AWL65561 BGH65561 BQD65561 BZZ65561 CJV65561 CTR65561 DDN65561 DNJ65561 DXF65561 EHB65561 EQX65561 FAT65561 FKP65561 FUL65561 GEH65561 GOD65561 GXZ65561 HHV65561 HRR65561 IBN65561 ILJ65561 IVF65561 JFB65561 JOX65561 JYT65561 KIP65561 KSL65561 LCH65561 LMD65561 LVZ65561 MFV65561 MPR65561 MZN65561 NJJ65561 NTF65561 ODB65561 OMX65561 OWT65561 PGP65561 PQL65561 QAH65561 QKD65561 QTZ65561 RDV65561 RNR65561 RXN65561 SHJ65561 SRF65561 TBB65561 TKX65561 TUT65561 UEP65561 UOL65561 UYH65561 VID65561 VRZ65561 WBV65561 WLR65561 WVN65561 M131097 JB131097 SX131097 ACT131097 AMP131097 AWL131097 BGH131097 BQD131097 BZZ131097 CJV131097 CTR131097 DDN131097 DNJ131097 DXF131097 EHB131097 EQX131097 FAT131097 FKP131097 FUL131097 GEH131097 GOD131097 GXZ131097 HHV131097 HRR131097 IBN131097 ILJ131097 IVF131097 JFB131097 JOX131097 JYT131097 KIP131097 KSL131097 LCH131097 LMD131097 LVZ131097 MFV131097 MPR131097 MZN131097 NJJ131097 NTF131097 ODB131097 OMX131097 OWT131097 PGP131097 PQL131097 QAH131097 QKD131097 QTZ131097 RDV131097 RNR131097 RXN131097 SHJ131097 SRF131097 TBB131097 TKX131097 TUT131097 UEP131097 UOL131097 UYH131097 VID131097 VRZ131097 WBV131097 WLR131097 WVN131097 M196633 JB196633 SX196633 ACT196633 AMP196633 AWL196633 BGH196633 BQD196633 BZZ196633 CJV196633 CTR196633 DDN196633 DNJ196633 DXF196633 EHB196633 EQX196633 FAT196633 FKP196633 FUL196633 GEH196633 GOD196633 GXZ196633 HHV196633 HRR196633 IBN196633 ILJ196633 IVF196633 JFB196633 JOX196633 JYT196633 KIP196633 KSL196633 LCH196633 LMD196633 LVZ196633 MFV196633 MPR196633 MZN196633 NJJ196633 NTF196633 ODB196633 OMX196633 OWT196633 PGP196633 PQL196633 QAH196633 QKD196633 QTZ196633 RDV196633 RNR196633 RXN196633 SHJ196633 SRF196633 TBB196633 TKX196633 TUT196633 UEP196633 UOL196633 UYH196633 VID196633 VRZ196633 WBV196633 WLR196633 WVN196633 M262169 JB262169 SX262169 ACT262169 AMP262169 AWL262169 BGH262169 BQD262169 BZZ262169 CJV262169 CTR262169 DDN262169 DNJ262169 DXF262169 EHB262169 EQX262169 FAT262169 FKP262169 FUL262169 GEH262169 GOD262169 GXZ262169 HHV262169 HRR262169 IBN262169 ILJ262169 IVF262169 JFB262169 JOX262169 JYT262169 KIP262169 KSL262169 LCH262169 LMD262169 LVZ262169 MFV262169 MPR262169 MZN262169 NJJ262169 NTF262169 ODB262169 OMX262169 OWT262169 PGP262169 PQL262169 QAH262169 QKD262169 QTZ262169 RDV262169 RNR262169 RXN262169 SHJ262169 SRF262169 TBB262169 TKX262169 TUT262169 UEP262169 UOL262169 UYH262169 VID262169 VRZ262169 WBV262169 WLR262169 WVN262169 M327705 JB327705 SX327705 ACT327705 AMP327705 AWL327705 BGH327705 BQD327705 BZZ327705 CJV327705 CTR327705 DDN327705 DNJ327705 DXF327705 EHB327705 EQX327705 FAT327705 FKP327705 FUL327705 GEH327705 GOD327705 GXZ327705 HHV327705 HRR327705 IBN327705 ILJ327705 IVF327705 JFB327705 JOX327705 JYT327705 KIP327705 KSL327705 LCH327705 LMD327705 LVZ327705 MFV327705 MPR327705 MZN327705 NJJ327705 NTF327705 ODB327705 OMX327705 OWT327705 PGP327705 PQL327705 QAH327705 QKD327705 QTZ327705 RDV327705 RNR327705 RXN327705 SHJ327705 SRF327705 TBB327705 TKX327705 TUT327705 UEP327705 UOL327705 UYH327705 VID327705 VRZ327705 WBV327705 WLR327705 WVN327705 M393241 JB393241 SX393241 ACT393241 AMP393241 AWL393241 BGH393241 BQD393241 BZZ393241 CJV393241 CTR393241 DDN393241 DNJ393241 DXF393241 EHB393241 EQX393241 FAT393241 FKP393241 FUL393241 GEH393241 GOD393241 GXZ393241 HHV393241 HRR393241 IBN393241 ILJ393241 IVF393241 JFB393241 JOX393241 JYT393241 KIP393241 KSL393241 LCH393241 LMD393241 LVZ393241 MFV393241 MPR393241 MZN393241 NJJ393241 NTF393241 ODB393241 OMX393241 OWT393241 PGP393241 PQL393241 QAH393241 QKD393241 QTZ393241 RDV393241 RNR393241 RXN393241 SHJ393241 SRF393241 TBB393241 TKX393241 TUT393241 UEP393241 UOL393241 UYH393241 VID393241 VRZ393241 WBV393241 WLR393241 WVN393241 M458777 JB458777 SX458777 ACT458777 AMP458777 AWL458777 BGH458777 BQD458777 BZZ458777 CJV458777 CTR458777 DDN458777 DNJ458777 DXF458777 EHB458777 EQX458777 FAT458777 FKP458777 FUL458777 GEH458777 GOD458777 GXZ458777 HHV458777 HRR458777 IBN458777 ILJ458777 IVF458777 JFB458777 JOX458777 JYT458777 KIP458777 KSL458777 LCH458777 LMD458777 LVZ458777 MFV458777 MPR458777 MZN458777 NJJ458777 NTF458777 ODB458777 OMX458777 OWT458777 PGP458777 PQL458777 QAH458777 QKD458777 QTZ458777 RDV458777 RNR458777 RXN458777 SHJ458777 SRF458777 TBB458777 TKX458777 TUT458777 UEP458777 UOL458777 UYH458777 VID458777 VRZ458777 WBV458777 WLR458777 WVN458777 M524313 JB524313 SX524313 ACT524313 AMP524313 AWL524313 BGH524313 BQD524313 BZZ524313 CJV524313 CTR524313 DDN524313 DNJ524313 DXF524313 EHB524313 EQX524313 FAT524313 FKP524313 FUL524313 GEH524313 GOD524313 GXZ524313 HHV524313 HRR524313 IBN524313 ILJ524313 IVF524313 JFB524313 JOX524313 JYT524313 KIP524313 KSL524313 LCH524313 LMD524313 LVZ524313 MFV524313 MPR524313 MZN524313 NJJ524313 NTF524313 ODB524313 OMX524313 OWT524313 PGP524313 PQL524313 QAH524313 QKD524313 QTZ524313 RDV524313 RNR524313 RXN524313 SHJ524313 SRF524313 TBB524313 TKX524313 TUT524313 UEP524313 UOL524313 UYH524313 VID524313 VRZ524313 WBV524313 WLR524313 WVN524313 M589849 JB589849 SX589849 ACT589849 AMP589849 AWL589849 BGH589849 BQD589849 BZZ589849 CJV589849 CTR589849 DDN589849 DNJ589849 DXF589849 EHB589849 EQX589849 FAT589849 FKP589849 FUL589849 GEH589849 GOD589849 GXZ589849 HHV589849 HRR589849 IBN589849 ILJ589849 IVF589849 JFB589849 JOX589849 JYT589849 KIP589849 KSL589849 LCH589849 LMD589849 LVZ589849 MFV589849 MPR589849 MZN589849 NJJ589849 NTF589849 ODB589849 OMX589849 OWT589849 PGP589849 PQL589849 QAH589849 QKD589849 QTZ589849 RDV589849 RNR589849 RXN589849 SHJ589849 SRF589849 TBB589849 TKX589849 TUT589849 UEP589849 UOL589849 UYH589849 VID589849 VRZ589849 WBV589849 WLR589849 WVN589849 M655385 JB655385 SX655385 ACT655385 AMP655385 AWL655385 BGH655385 BQD655385 BZZ655385 CJV655385 CTR655385 DDN655385 DNJ655385 DXF655385 EHB655385 EQX655385 FAT655385 FKP655385 FUL655385 GEH655385 GOD655385 GXZ655385 HHV655385 HRR655385 IBN655385 ILJ655385 IVF655385 JFB655385 JOX655385 JYT655385 KIP655385 KSL655385 LCH655385 LMD655385 LVZ655385 MFV655385 MPR655385 MZN655385 NJJ655385 NTF655385 ODB655385 OMX655385 OWT655385 PGP655385 PQL655385 QAH655385 QKD655385 QTZ655385 RDV655385 RNR655385 RXN655385 SHJ655385 SRF655385 TBB655385 TKX655385 TUT655385 UEP655385 UOL655385 UYH655385 VID655385 VRZ655385 WBV655385 WLR655385 WVN655385 M720921 JB720921 SX720921 ACT720921 AMP720921 AWL720921 BGH720921 BQD720921 BZZ720921 CJV720921 CTR720921 DDN720921 DNJ720921 DXF720921 EHB720921 EQX720921 FAT720921 FKP720921 FUL720921 GEH720921 GOD720921 GXZ720921 HHV720921 HRR720921 IBN720921 ILJ720921 IVF720921 JFB720921 JOX720921 JYT720921 KIP720921 KSL720921 LCH720921 LMD720921 LVZ720921 MFV720921 MPR720921 MZN720921 NJJ720921 NTF720921 ODB720921 OMX720921 OWT720921 PGP720921 PQL720921 QAH720921 QKD720921 QTZ720921 RDV720921 RNR720921 RXN720921 SHJ720921 SRF720921 TBB720921 TKX720921 TUT720921 UEP720921 UOL720921 UYH720921 VID720921 VRZ720921 WBV720921 WLR720921 WVN720921 M786457 JB786457 SX786457 ACT786457 AMP786457 AWL786457 BGH786457 BQD786457 BZZ786457 CJV786457 CTR786457 DDN786457 DNJ786457 DXF786457 EHB786457 EQX786457 FAT786457 FKP786457 FUL786457 GEH786457 GOD786457 GXZ786457 HHV786457 HRR786457 IBN786457 ILJ786457 IVF786457 JFB786457 JOX786457 JYT786457 KIP786457 KSL786457 LCH786457 LMD786457 LVZ786457 MFV786457 MPR786457 MZN786457 NJJ786457 NTF786457 ODB786457 OMX786457 OWT786457 PGP786457 PQL786457 QAH786457 QKD786457 QTZ786457 RDV786457 RNR786457 RXN786457 SHJ786457 SRF786457 TBB786457 TKX786457 TUT786457 UEP786457 UOL786457 UYH786457 VID786457 VRZ786457 WBV786457 WLR786457 WVN786457 M851993 JB851993 SX851993 ACT851993 AMP851993 AWL851993 BGH851993 BQD851993 BZZ851993 CJV851993 CTR851993 DDN851993 DNJ851993 DXF851993 EHB851993 EQX851993 FAT851993 FKP851993 FUL851993 GEH851993 GOD851993 GXZ851993 HHV851993 HRR851993 IBN851993 ILJ851993 IVF851993 JFB851993 JOX851993 JYT851993 KIP851993 KSL851993 LCH851993 LMD851993 LVZ851993 MFV851993 MPR851993 MZN851993 NJJ851993 NTF851993 ODB851993 OMX851993 OWT851993 PGP851993 PQL851993 QAH851993 QKD851993 QTZ851993 RDV851993 RNR851993 RXN851993 SHJ851993 SRF851993 TBB851993 TKX851993 TUT851993 UEP851993 UOL851993 UYH851993 VID851993 VRZ851993 WBV851993 WLR851993 WVN851993 M917529 JB917529 SX917529 ACT917529 AMP917529 AWL917529 BGH917529 BQD917529 BZZ917529 CJV917529 CTR917529 DDN917529 DNJ917529 DXF917529 EHB917529 EQX917529 FAT917529 FKP917529 FUL917529 GEH917529 GOD917529 GXZ917529 HHV917529 HRR917529 IBN917529 ILJ917529 IVF917529 JFB917529 JOX917529 JYT917529 KIP917529 KSL917529 LCH917529 LMD917529 LVZ917529 MFV917529 MPR917529 MZN917529 NJJ917529 NTF917529 ODB917529 OMX917529 OWT917529 PGP917529 PQL917529 QAH917529 QKD917529 QTZ917529 RDV917529 RNR917529 RXN917529 SHJ917529 SRF917529 TBB917529 TKX917529 TUT917529 UEP917529 UOL917529 UYH917529 VID917529 VRZ917529 WBV917529 WLR917529 WVN917529 M983065 JB983065 SX983065 ACT983065 AMP983065 AWL983065 BGH983065 BQD983065 BZZ983065 CJV983065 CTR983065 DDN983065 DNJ983065 DXF983065 EHB983065 EQX983065 FAT983065 FKP983065 FUL983065 GEH983065 GOD983065 GXZ983065 HHV983065 HRR983065 IBN983065 ILJ983065 IVF983065 JFB983065 JOX983065 JYT983065 KIP983065 KSL983065 LCH983065 LMD983065 LVZ983065 MFV983065 MPR983065 MZN983065 NJJ983065 NTF983065 ODB983065 OMX983065 OWT983065 PGP983065 PQL983065 QAH983065 QKD983065 QTZ983065 RDV983065 RNR983065 RXN983065 SHJ983065 SRF983065 TBB983065 TKX983065 TUT983065 UEP983065 UOL983065 UYH983065 VID983065 VRZ983065 WBV983065 WLR983065 SX25 M25">
      <formula1>900</formula1>
    </dataValidation>
    <dataValidation type="list" allowBlank="1" showInputMessage="1" showErrorMessage="1" errorTitle="Ошибка" error="Выберите значение из списка" prompt="Выберите значение из списка" sqref="M24">
      <formula1>kind_of_heat_transfer</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10">
    <tabColor theme="0" tint="-0.249977111117893"/>
  </sheetPr>
  <dimension ref="A1:T19"/>
  <sheetViews>
    <sheetView showGridLines="0" topLeftCell="E1" zoomScaleNormal="100" workbookViewId="0"/>
  </sheetViews>
  <sheetFormatPr defaultColWidth="10.5703125" defaultRowHeight="14.25"/>
  <cols>
    <col min="1" max="1" width="3.7109375" style="207" hidden="1" customWidth="1"/>
    <col min="2" max="4" width="3.7109375" style="194" hidden="1" customWidth="1"/>
    <col min="5" max="5" width="3.7109375" style="82" customWidth="1"/>
    <col min="6" max="6" width="9.7109375" style="35" customWidth="1"/>
    <col min="7" max="7" width="37.7109375" style="35" customWidth="1"/>
    <col min="8" max="8" width="66.85546875" style="35" customWidth="1"/>
    <col min="9" max="9" width="115.7109375" style="35" customWidth="1"/>
    <col min="10" max="11" width="10.5703125" style="194"/>
    <col min="12" max="12" width="11.140625" style="194" customWidth="1"/>
    <col min="13" max="20" width="10.5703125" style="194"/>
    <col min="21" max="16384" width="10.5703125" style="35"/>
  </cols>
  <sheetData>
    <row r="1" spans="1:20" ht="3" customHeight="1">
      <c r="A1" s="207" t="s">
        <v>208</v>
      </c>
    </row>
    <row r="2" spans="1:20" ht="22.5">
      <c r="F2" s="1276" t="s">
        <v>470</v>
      </c>
      <c r="G2" s="1277"/>
      <c r="H2" s="1278"/>
      <c r="I2" s="407"/>
    </row>
    <row r="3" spans="1:20" ht="3" customHeight="1"/>
    <row r="4" spans="1:20" s="182" customFormat="1" ht="11.25">
      <c r="A4" s="206"/>
      <c r="B4" s="206"/>
      <c r="C4" s="206"/>
      <c r="D4" s="206"/>
      <c r="F4" s="1230" t="s">
        <v>445</v>
      </c>
      <c r="G4" s="1230"/>
      <c r="H4" s="1230"/>
      <c r="I4" s="1279" t="s">
        <v>446</v>
      </c>
      <c r="J4" s="206"/>
      <c r="K4" s="206"/>
      <c r="L4" s="206"/>
      <c r="M4" s="206"/>
      <c r="N4" s="206"/>
      <c r="O4" s="206"/>
      <c r="P4" s="206"/>
      <c r="Q4" s="206"/>
      <c r="R4" s="206"/>
      <c r="S4" s="206"/>
      <c r="T4" s="206"/>
    </row>
    <row r="5" spans="1:20" s="182" customFormat="1" ht="11.25" customHeight="1">
      <c r="A5" s="206"/>
      <c r="B5" s="206"/>
      <c r="C5" s="206"/>
      <c r="D5" s="206"/>
      <c r="F5" s="299" t="s">
        <v>91</v>
      </c>
      <c r="G5" s="314" t="s">
        <v>448</v>
      </c>
      <c r="H5" s="298" t="s">
        <v>439</v>
      </c>
      <c r="I5" s="1279"/>
      <c r="J5" s="206"/>
      <c r="K5" s="206"/>
      <c r="L5" s="206"/>
      <c r="M5" s="206"/>
      <c r="N5" s="206"/>
      <c r="O5" s="206"/>
      <c r="P5" s="206"/>
      <c r="Q5" s="206"/>
      <c r="R5" s="206"/>
      <c r="S5" s="206"/>
      <c r="T5" s="206"/>
    </row>
    <row r="6" spans="1:20" s="182" customFormat="1" ht="12" customHeight="1">
      <c r="A6" s="206"/>
      <c r="B6" s="206"/>
      <c r="C6" s="206"/>
      <c r="D6" s="206"/>
      <c r="F6" s="300" t="s">
        <v>92</v>
      </c>
      <c r="G6" s="302">
        <v>2</v>
      </c>
      <c r="H6" s="303">
        <v>3</v>
      </c>
      <c r="I6" s="301">
        <v>4</v>
      </c>
      <c r="J6" s="206">
        <v>4</v>
      </c>
      <c r="K6" s="206"/>
      <c r="L6" s="206"/>
      <c r="M6" s="206"/>
      <c r="N6" s="206"/>
      <c r="O6" s="206"/>
      <c r="P6" s="206"/>
      <c r="Q6" s="206"/>
      <c r="R6" s="206"/>
      <c r="S6" s="206"/>
      <c r="T6" s="206"/>
    </row>
    <row r="7" spans="1:20" s="182" customFormat="1" ht="18.75">
      <c r="A7" s="206"/>
      <c r="B7" s="206"/>
      <c r="C7" s="206"/>
      <c r="D7" s="206"/>
      <c r="F7" s="313">
        <v>1</v>
      </c>
      <c r="G7" s="389" t="s">
        <v>471</v>
      </c>
      <c r="H7" s="297" t="str">
        <f>IF(dateCh="","",dateCh)</f>
        <v>30.04.2021</v>
      </c>
      <c r="I7" s="188" t="s">
        <v>472</v>
      </c>
      <c r="J7" s="312"/>
      <c r="K7" s="206"/>
      <c r="L7" s="206"/>
      <c r="M7" s="206"/>
      <c r="N7" s="206"/>
      <c r="O7" s="206"/>
      <c r="P7" s="206"/>
      <c r="Q7" s="206"/>
      <c r="R7" s="206"/>
      <c r="S7" s="206"/>
      <c r="T7" s="206"/>
    </row>
    <row r="8" spans="1:20" s="182" customFormat="1" ht="45">
      <c r="A8" s="1280">
        <v>1</v>
      </c>
      <c r="B8" s="206"/>
      <c r="C8" s="206"/>
      <c r="D8" s="206"/>
      <c r="F8" s="313" t="str">
        <f>"2." &amp;mergeValue(A8)</f>
        <v>2.1</v>
      </c>
      <c r="G8" s="389" t="s">
        <v>473</v>
      </c>
      <c r="H8" s="297"/>
      <c r="I8" s="188" t="s">
        <v>568</v>
      </c>
      <c r="J8" s="312"/>
      <c r="K8" s="206"/>
      <c r="L8" s="206"/>
      <c r="M8" s="206"/>
      <c r="N8" s="206"/>
      <c r="O8" s="206"/>
      <c r="P8" s="206"/>
      <c r="Q8" s="206"/>
      <c r="R8" s="206"/>
      <c r="S8" s="206"/>
      <c r="T8" s="206"/>
    </row>
    <row r="9" spans="1:20" s="182" customFormat="1" ht="22.5">
      <c r="A9" s="1280"/>
      <c r="B9" s="206"/>
      <c r="C9" s="206"/>
      <c r="D9" s="206"/>
      <c r="F9" s="313" t="str">
        <f>"3." &amp;mergeValue(A9)</f>
        <v>3.1</v>
      </c>
      <c r="G9" s="389" t="s">
        <v>474</v>
      </c>
      <c r="H9" s="297"/>
      <c r="I9" s="188" t="s">
        <v>566</v>
      </c>
      <c r="J9" s="312"/>
      <c r="K9" s="206"/>
      <c r="L9" s="206"/>
      <c r="M9" s="206"/>
      <c r="N9" s="206"/>
      <c r="O9" s="206"/>
      <c r="P9" s="206"/>
      <c r="Q9" s="206"/>
      <c r="R9" s="206"/>
      <c r="S9" s="206"/>
      <c r="T9" s="206"/>
    </row>
    <row r="10" spans="1:20" s="182" customFormat="1" ht="22.5">
      <c r="A10" s="1280"/>
      <c r="B10" s="206"/>
      <c r="C10" s="206"/>
      <c r="D10" s="206"/>
      <c r="F10" s="313" t="str">
        <f>"4."&amp;mergeValue(A10)</f>
        <v>4.1</v>
      </c>
      <c r="G10" s="389" t="s">
        <v>475</v>
      </c>
      <c r="H10" s="298" t="s">
        <v>449</v>
      </c>
      <c r="I10" s="188"/>
      <c r="J10" s="312"/>
      <c r="K10" s="206"/>
      <c r="L10" s="206"/>
      <c r="M10" s="206"/>
      <c r="N10" s="206"/>
      <c r="O10" s="206"/>
      <c r="P10" s="206"/>
      <c r="Q10" s="206"/>
      <c r="R10" s="206"/>
      <c r="S10" s="206"/>
      <c r="T10" s="206"/>
    </row>
    <row r="11" spans="1:20" s="182" customFormat="1" ht="18.75">
      <c r="A11" s="1280"/>
      <c r="B11" s="1280">
        <v>1</v>
      </c>
      <c r="C11" s="321"/>
      <c r="D11" s="321"/>
      <c r="F11" s="313" t="str">
        <f>"4."&amp;mergeValue(A11) &amp;"."&amp;mergeValue(B11)</f>
        <v>4.1.1</v>
      </c>
      <c r="G11" s="304" t="s">
        <v>570</v>
      </c>
      <c r="H11" s="297" t="str">
        <f>IF(region_name="","",region_name)</f>
        <v>г.Санкт-Петербург</v>
      </c>
      <c r="I11" s="188" t="s">
        <v>478</v>
      </c>
      <c r="J11" s="312"/>
      <c r="K11" s="206"/>
      <c r="L11" s="206"/>
      <c r="M11" s="206"/>
      <c r="N11" s="206"/>
      <c r="O11" s="206"/>
      <c r="P11" s="206"/>
      <c r="Q11" s="206"/>
      <c r="R11" s="206"/>
      <c r="S11" s="206"/>
      <c r="T11" s="206"/>
    </row>
    <row r="12" spans="1:20" s="182" customFormat="1" ht="22.5">
      <c r="A12" s="1280"/>
      <c r="B12" s="1280"/>
      <c r="C12" s="1280">
        <v>1</v>
      </c>
      <c r="D12" s="321"/>
      <c r="F12" s="313" t="str">
        <f>"4."&amp;mergeValue(A12) &amp;"."&amp;mergeValue(B12)&amp;"."&amp;mergeValue(C12)</f>
        <v>4.1.1.1</v>
      </c>
      <c r="G12" s="318" t="s">
        <v>476</v>
      </c>
      <c r="H12" s="297"/>
      <c r="I12" s="188" t="s">
        <v>479</v>
      </c>
      <c r="J12" s="312"/>
      <c r="K12" s="206"/>
      <c r="L12" s="206"/>
      <c r="M12" s="206"/>
      <c r="N12" s="206"/>
      <c r="O12" s="206"/>
      <c r="P12" s="206"/>
      <c r="Q12" s="206"/>
      <c r="R12" s="206"/>
      <c r="S12" s="206"/>
      <c r="T12" s="206"/>
    </row>
    <row r="13" spans="1:20" s="182" customFormat="1" ht="39" customHeight="1">
      <c r="A13" s="1280"/>
      <c r="B13" s="1280"/>
      <c r="C13" s="1280"/>
      <c r="D13" s="321">
        <v>1</v>
      </c>
      <c r="F13" s="313" t="str">
        <f>"4."&amp;mergeValue(A13) &amp;"."&amp;mergeValue(B13)&amp;"."&amp;mergeValue(C13)&amp;"."&amp;mergeValue(D13)</f>
        <v>4.1.1.1.1</v>
      </c>
      <c r="G13" s="392" t="s">
        <v>477</v>
      </c>
      <c r="H13" s="297"/>
      <c r="I13" s="1281" t="s">
        <v>569</v>
      </c>
      <c r="J13" s="312"/>
      <c r="K13" s="206"/>
      <c r="L13" s="206"/>
      <c r="M13" s="206"/>
      <c r="N13" s="206"/>
      <c r="O13" s="206"/>
      <c r="P13" s="206"/>
      <c r="Q13" s="206"/>
      <c r="R13" s="206"/>
      <c r="S13" s="206"/>
      <c r="T13" s="206"/>
    </row>
    <row r="14" spans="1:20" s="182" customFormat="1" ht="18.75">
      <c r="A14" s="1280"/>
      <c r="B14" s="1280"/>
      <c r="C14" s="1280"/>
      <c r="D14" s="321"/>
      <c r="F14" s="315"/>
      <c r="G14" s="143" t="s">
        <v>4</v>
      </c>
      <c r="H14" s="320"/>
      <c r="I14" s="1281"/>
      <c r="J14" s="312"/>
      <c r="K14" s="206"/>
      <c r="L14" s="206"/>
      <c r="M14" s="206"/>
      <c r="N14" s="206"/>
      <c r="O14" s="206"/>
      <c r="P14" s="206"/>
      <c r="Q14" s="206"/>
      <c r="R14" s="206"/>
      <c r="S14" s="206"/>
      <c r="T14" s="206"/>
    </row>
    <row r="15" spans="1:20" s="182" customFormat="1" ht="18.75">
      <c r="A15" s="1280"/>
      <c r="B15" s="1280"/>
      <c r="C15" s="321"/>
      <c r="D15" s="321"/>
      <c r="F15" s="315"/>
      <c r="G15" s="142" t="s">
        <v>401</v>
      </c>
      <c r="H15" s="316"/>
      <c r="I15" s="317"/>
      <c r="J15" s="312"/>
      <c r="K15" s="206"/>
      <c r="L15" s="206"/>
      <c r="M15" s="206"/>
      <c r="N15" s="206"/>
      <c r="O15" s="206"/>
      <c r="P15" s="206"/>
      <c r="Q15" s="206"/>
      <c r="R15" s="206"/>
      <c r="S15" s="206"/>
      <c r="T15" s="206"/>
    </row>
    <row r="16" spans="1:20" s="182" customFormat="1" ht="18.75">
      <c r="A16" s="1280"/>
      <c r="B16" s="206"/>
      <c r="C16" s="206"/>
      <c r="D16" s="206"/>
      <c r="F16" s="315"/>
      <c r="G16" s="148" t="s">
        <v>483</v>
      </c>
      <c r="H16" s="316"/>
      <c r="I16" s="317"/>
      <c r="J16" s="312"/>
      <c r="K16" s="206"/>
      <c r="L16" s="206"/>
      <c r="M16" s="206"/>
      <c r="N16" s="206"/>
      <c r="O16" s="206"/>
      <c r="P16" s="206"/>
      <c r="Q16" s="206"/>
      <c r="R16" s="206"/>
      <c r="S16" s="206"/>
      <c r="T16" s="206"/>
    </row>
    <row r="17" spans="1:20" s="182" customFormat="1" ht="18.75">
      <c r="A17" s="206"/>
      <c r="B17" s="206"/>
      <c r="C17" s="206"/>
      <c r="D17" s="206"/>
      <c r="F17" s="315"/>
      <c r="G17" s="158" t="s">
        <v>482</v>
      </c>
      <c r="H17" s="316"/>
      <c r="I17" s="317"/>
      <c r="J17" s="312"/>
      <c r="K17" s="206"/>
      <c r="L17" s="206"/>
      <c r="M17" s="206"/>
      <c r="N17" s="206"/>
      <c r="O17" s="206"/>
      <c r="P17" s="206"/>
      <c r="Q17" s="206"/>
      <c r="R17" s="206"/>
      <c r="S17" s="206"/>
      <c r="T17" s="206"/>
    </row>
    <row r="18" spans="1:20" s="306" customFormat="1" ht="3" customHeight="1">
      <c r="A18" s="307"/>
      <c r="B18" s="307"/>
      <c r="C18" s="307"/>
      <c r="D18" s="307"/>
      <c r="F18" s="305"/>
      <c r="G18" s="390"/>
      <c r="H18" s="391"/>
      <c r="I18" s="218"/>
      <c r="J18" s="307"/>
      <c r="K18" s="307"/>
      <c r="L18" s="307"/>
      <c r="M18" s="307"/>
      <c r="N18" s="307"/>
      <c r="O18" s="307"/>
      <c r="P18" s="307"/>
      <c r="Q18" s="307"/>
      <c r="R18" s="307"/>
      <c r="S18" s="307"/>
      <c r="T18" s="307"/>
    </row>
    <row r="19" spans="1:20" s="306" customFormat="1" ht="15" customHeight="1">
      <c r="A19" s="307"/>
      <c r="B19" s="307"/>
      <c r="C19" s="307"/>
      <c r="D19" s="307"/>
      <c r="F19" s="305"/>
      <c r="G19" s="1275" t="s">
        <v>571</v>
      </c>
      <c r="H19" s="1275"/>
      <c r="I19" s="218"/>
      <c r="J19" s="307"/>
      <c r="K19" s="307"/>
      <c r="L19" s="307"/>
      <c r="M19" s="307"/>
      <c r="N19" s="307"/>
      <c r="O19" s="307"/>
      <c r="P19" s="307"/>
      <c r="Q19" s="307"/>
      <c r="R19" s="307"/>
      <c r="S19" s="307"/>
      <c r="T19" s="307"/>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10">
    <tabColor rgb="FFEAEBEE"/>
    <pageSetUpPr fitToPage="1"/>
  </sheetPr>
  <dimension ref="A1:AK34"/>
  <sheetViews>
    <sheetView showGridLines="0" topLeftCell="I4" zoomScaleNormal="100" workbookViewId="0"/>
  </sheetViews>
  <sheetFormatPr defaultColWidth="10.5703125" defaultRowHeight="14.25"/>
  <cols>
    <col min="1" max="6" width="10.5703125" style="470" hidden="1" customWidth="1"/>
    <col min="7" max="8" width="7" style="476" hidden="1" customWidth="1"/>
    <col min="9" max="9" width="3.7109375" style="453" customWidth="1"/>
    <col min="10" max="11" width="3.7109375" style="452" customWidth="1"/>
    <col min="12" max="12" width="12.7109375" style="446" customWidth="1"/>
    <col min="13" max="13" width="47.42578125" style="446" customWidth="1"/>
    <col min="14" max="16" width="3.7109375" style="446" customWidth="1"/>
    <col min="17" max="17" width="23.7109375" style="446" customWidth="1"/>
    <col min="18" max="20" width="3.7109375" style="446" customWidth="1"/>
    <col min="21" max="21" width="23.7109375" style="446" customWidth="1"/>
    <col min="22" max="24" width="3.7109375" style="446" customWidth="1"/>
    <col min="25" max="27" width="23.7109375" style="446" customWidth="1"/>
    <col min="28" max="28" width="11.7109375" style="446" customWidth="1"/>
    <col min="29" max="29" width="3.7109375" style="446" customWidth="1"/>
    <col min="30" max="30" width="11.7109375" style="446" customWidth="1"/>
    <col min="31" max="31" width="8.5703125" style="446" hidden="1" customWidth="1"/>
    <col min="32" max="32" width="4.7109375" style="446" customWidth="1"/>
    <col min="33" max="33" width="115.7109375" style="446" customWidth="1"/>
    <col min="34" max="35" width="10.5703125" style="470"/>
    <col min="36" max="36" width="13.42578125" style="470" customWidth="1"/>
    <col min="37" max="37" width="10.5703125" style="470"/>
    <col min="38" max="246" width="10.5703125" style="446"/>
    <col min="247" max="254" width="0" style="446" hidden="1" customWidth="1"/>
    <col min="255" max="257" width="3.7109375" style="446" customWidth="1"/>
    <col min="258" max="258" width="12.7109375" style="446" customWidth="1"/>
    <col min="259" max="259" width="47.42578125" style="446" customWidth="1"/>
    <col min="260" max="260" width="5.5703125" style="446" customWidth="1"/>
    <col min="261" max="262" width="3.7109375" style="446" customWidth="1"/>
    <col min="263" max="263" width="22" style="446" customWidth="1"/>
    <col min="264" max="264" width="5.5703125" style="446" customWidth="1"/>
    <col min="265" max="266" width="3.7109375" style="446" customWidth="1"/>
    <col min="267" max="267" width="22" style="446" customWidth="1"/>
    <col min="268" max="268" width="5.5703125" style="446" customWidth="1"/>
    <col min="269" max="270" width="3.7109375" style="446" customWidth="1"/>
    <col min="271" max="271" width="22" style="446" customWidth="1"/>
    <col min="272" max="273" width="15.7109375" style="446" customWidth="1"/>
    <col min="274" max="274" width="11.7109375" style="446" customWidth="1"/>
    <col min="275" max="275" width="6.42578125" style="446" bestFit="1" customWidth="1"/>
    <col min="276" max="276" width="11.7109375" style="446" customWidth="1"/>
    <col min="277" max="277" width="0" style="446" hidden="1" customWidth="1"/>
    <col min="278" max="278" width="3.7109375" style="446" customWidth="1"/>
    <col min="279" max="279" width="11.140625" style="446" bestFit="1" customWidth="1"/>
    <col min="280" max="281" width="10.5703125" style="446"/>
    <col min="282" max="282" width="13.42578125" style="446" customWidth="1"/>
    <col min="283" max="502" width="10.5703125" style="446"/>
    <col min="503" max="510" width="0" style="446" hidden="1" customWidth="1"/>
    <col min="511" max="513" width="3.7109375" style="446" customWidth="1"/>
    <col min="514" max="514" width="12.7109375" style="446" customWidth="1"/>
    <col min="515" max="515" width="47.42578125" style="446" customWidth="1"/>
    <col min="516" max="516" width="5.5703125" style="446" customWidth="1"/>
    <col min="517" max="518" width="3.7109375" style="446" customWidth="1"/>
    <col min="519" max="519" width="22" style="446" customWidth="1"/>
    <col min="520" max="520" width="5.5703125" style="446" customWidth="1"/>
    <col min="521" max="522" width="3.7109375" style="446" customWidth="1"/>
    <col min="523" max="523" width="22" style="446" customWidth="1"/>
    <col min="524" max="524" width="5.5703125" style="446" customWidth="1"/>
    <col min="525" max="526" width="3.7109375" style="446" customWidth="1"/>
    <col min="527" max="527" width="22" style="446" customWidth="1"/>
    <col min="528" max="529" width="15.7109375" style="446" customWidth="1"/>
    <col min="530" max="530" width="11.7109375" style="446" customWidth="1"/>
    <col min="531" max="531" width="6.42578125" style="446" bestFit="1" customWidth="1"/>
    <col min="532" max="532" width="11.7109375" style="446" customWidth="1"/>
    <col min="533" max="533" width="0" style="446" hidden="1" customWidth="1"/>
    <col min="534" max="534" width="3.7109375" style="446" customWidth="1"/>
    <col min="535" max="535" width="11.140625" style="446" bestFit="1" customWidth="1"/>
    <col min="536" max="537" width="10.5703125" style="446"/>
    <col min="538" max="538" width="13.42578125" style="446" customWidth="1"/>
    <col min="539" max="758" width="10.5703125" style="446"/>
    <col min="759" max="766" width="0" style="446" hidden="1" customWidth="1"/>
    <col min="767" max="769" width="3.7109375" style="446" customWidth="1"/>
    <col min="770" max="770" width="12.7109375" style="446" customWidth="1"/>
    <col min="771" max="771" width="47.42578125" style="446" customWidth="1"/>
    <col min="772" max="772" width="5.5703125" style="446" customWidth="1"/>
    <col min="773" max="774" width="3.7109375" style="446" customWidth="1"/>
    <col min="775" max="775" width="22" style="446" customWidth="1"/>
    <col min="776" max="776" width="5.5703125" style="446" customWidth="1"/>
    <col min="777" max="778" width="3.7109375" style="446" customWidth="1"/>
    <col min="779" max="779" width="22" style="446" customWidth="1"/>
    <col min="780" max="780" width="5.5703125" style="446" customWidth="1"/>
    <col min="781" max="782" width="3.7109375" style="446" customWidth="1"/>
    <col min="783" max="783" width="22" style="446" customWidth="1"/>
    <col min="784" max="785" width="15.7109375" style="446" customWidth="1"/>
    <col min="786" max="786" width="11.7109375" style="446" customWidth="1"/>
    <col min="787" max="787" width="6.42578125" style="446" bestFit="1" customWidth="1"/>
    <col min="788" max="788" width="11.7109375" style="446" customWidth="1"/>
    <col min="789" max="789" width="0" style="446" hidden="1" customWidth="1"/>
    <col min="790" max="790" width="3.7109375" style="446" customWidth="1"/>
    <col min="791" max="791" width="11.140625" style="446" bestFit="1" customWidth="1"/>
    <col min="792" max="793" width="10.5703125" style="446"/>
    <col min="794" max="794" width="13.42578125" style="446" customWidth="1"/>
    <col min="795" max="1014" width="10.5703125" style="446"/>
    <col min="1015" max="1022" width="0" style="446" hidden="1" customWidth="1"/>
    <col min="1023" max="1025" width="3.7109375" style="446" customWidth="1"/>
    <col min="1026" max="1026" width="12.7109375" style="446" customWidth="1"/>
    <col min="1027" max="1027" width="47.42578125" style="446" customWidth="1"/>
    <col min="1028" max="1028" width="5.5703125" style="446" customWidth="1"/>
    <col min="1029" max="1030" width="3.7109375" style="446" customWidth="1"/>
    <col min="1031" max="1031" width="22" style="446" customWidth="1"/>
    <col min="1032" max="1032" width="5.5703125" style="446" customWidth="1"/>
    <col min="1033" max="1034" width="3.7109375" style="446" customWidth="1"/>
    <col min="1035" max="1035" width="22" style="446" customWidth="1"/>
    <col min="1036" max="1036" width="5.5703125" style="446" customWidth="1"/>
    <col min="1037" max="1038" width="3.7109375" style="446" customWidth="1"/>
    <col min="1039" max="1039" width="22" style="446" customWidth="1"/>
    <col min="1040" max="1041" width="15.7109375" style="446" customWidth="1"/>
    <col min="1042" max="1042" width="11.7109375" style="446" customWidth="1"/>
    <col min="1043" max="1043" width="6.42578125" style="446" bestFit="1" customWidth="1"/>
    <col min="1044" max="1044" width="11.7109375" style="446" customWidth="1"/>
    <col min="1045" max="1045" width="0" style="446" hidden="1" customWidth="1"/>
    <col min="1046" max="1046" width="3.7109375" style="446" customWidth="1"/>
    <col min="1047" max="1047" width="11.140625" style="446" bestFit="1" customWidth="1"/>
    <col min="1048" max="1049" width="10.5703125" style="446"/>
    <col min="1050" max="1050" width="13.42578125" style="446" customWidth="1"/>
    <col min="1051" max="1270" width="10.5703125" style="446"/>
    <col min="1271" max="1278" width="0" style="446" hidden="1" customWidth="1"/>
    <col min="1279" max="1281" width="3.7109375" style="446" customWidth="1"/>
    <col min="1282" max="1282" width="12.7109375" style="446" customWidth="1"/>
    <col min="1283" max="1283" width="47.42578125" style="446" customWidth="1"/>
    <col min="1284" max="1284" width="5.5703125" style="446" customWidth="1"/>
    <col min="1285" max="1286" width="3.7109375" style="446" customWidth="1"/>
    <col min="1287" max="1287" width="22" style="446" customWidth="1"/>
    <col min="1288" max="1288" width="5.5703125" style="446" customWidth="1"/>
    <col min="1289" max="1290" width="3.7109375" style="446" customWidth="1"/>
    <col min="1291" max="1291" width="22" style="446" customWidth="1"/>
    <col min="1292" max="1292" width="5.5703125" style="446" customWidth="1"/>
    <col min="1293" max="1294" width="3.7109375" style="446" customWidth="1"/>
    <col min="1295" max="1295" width="22" style="446" customWidth="1"/>
    <col min="1296" max="1297" width="15.7109375" style="446" customWidth="1"/>
    <col min="1298" max="1298" width="11.7109375" style="446" customWidth="1"/>
    <col min="1299" max="1299" width="6.42578125" style="446" bestFit="1" customWidth="1"/>
    <col min="1300" max="1300" width="11.7109375" style="446" customWidth="1"/>
    <col min="1301" max="1301" width="0" style="446" hidden="1" customWidth="1"/>
    <col min="1302" max="1302" width="3.7109375" style="446" customWidth="1"/>
    <col min="1303" max="1303" width="11.140625" style="446" bestFit="1" customWidth="1"/>
    <col min="1304" max="1305" width="10.5703125" style="446"/>
    <col min="1306" max="1306" width="13.42578125" style="446" customWidth="1"/>
    <col min="1307" max="1526" width="10.5703125" style="446"/>
    <col min="1527" max="1534" width="0" style="446" hidden="1" customWidth="1"/>
    <col min="1535" max="1537" width="3.7109375" style="446" customWidth="1"/>
    <col min="1538" max="1538" width="12.7109375" style="446" customWidth="1"/>
    <col min="1539" max="1539" width="47.42578125" style="446" customWidth="1"/>
    <col min="1540" max="1540" width="5.5703125" style="446" customWidth="1"/>
    <col min="1541" max="1542" width="3.7109375" style="446" customWidth="1"/>
    <col min="1543" max="1543" width="22" style="446" customWidth="1"/>
    <col min="1544" max="1544" width="5.5703125" style="446" customWidth="1"/>
    <col min="1545" max="1546" width="3.7109375" style="446" customWidth="1"/>
    <col min="1547" max="1547" width="22" style="446" customWidth="1"/>
    <col min="1548" max="1548" width="5.5703125" style="446" customWidth="1"/>
    <col min="1549" max="1550" width="3.7109375" style="446" customWidth="1"/>
    <col min="1551" max="1551" width="22" style="446" customWidth="1"/>
    <col min="1552" max="1553" width="15.7109375" style="446" customWidth="1"/>
    <col min="1554" max="1554" width="11.7109375" style="446" customWidth="1"/>
    <col min="1555" max="1555" width="6.42578125" style="446" bestFit="1" customWidth="1"/>
    <col min="1556" max="1556" width="11.7109375" style="446" customWidth="1"/>
    <col min="1557" max="1557" width="0" style="446" hidden="1" customWidth="1"/>
    <col min="1558" max="1558" width="3.7109375" style="446" customWidth="1"/>
    <col min="1559" max="1559" width="11.140625" style="446" bestFit="1" customWidth="1"/>
    <col min="1560" max="1561" width="10.5703125" style="446"/>
    <col min="1562" max="1562" width="13.42578125" style="446" customWidth="1"/>
    <col min="1563" max="1782" width="10.5703125" style="446"/>
    <col min="1783" max="1790" width="0" style="446" hidden="1" customWidth="1"/>
    <col min="1791" max="1793" width="3.7109375" style="446" customWidth="1"/>
    <col min="1794" max="1794" width="12.7109375" style="446" customWidth="1"/>
    <col min="1795" max="1795" width="47.42578125" style="446" customWidth="1"/>
    <col min="1796" max="1796" width="5.5703125" style="446" customWidth="1"/>
    <col min="1797" max="1798" width="3.7109375" style="446" customWidth="1"/>
    <col min="1799" max="1799" width="22" style="446" customWidth="1"/>
    <col min="1800" max="1800" width="5.5703125" style="446" customWidth="1"/>
    <col min="1801" max="1802" width="3.7109375" style="446" customWidth="1"/>
    <col min="1803" max="1803" width="22" style="446" customWidth="1"/>
    <col min="1804" max="1804" width="5.5703125" style="446" customWidth="1"/>
    <col min="1805" max="1806" width="3.7109375" style="446" customWidth="1"/>
    <col min="1807" max="1807" width="22" style="446" customWidth="1"/>
    <col min="1808" max="1809" width="15.7109375" style="446" customWidth="1"/>
    <col min="1810" max="1810" width="11.7109375" style="446" customWidth="1"/>
    <col min="1811" max="1811" width="6.42578125" style="446" bestFit="1" customWidth="1"/>
    <col min="1812" max="1812" width="11.7109375" style="446" customWidth="1"/>
    <col min="1813" max="1813" width="0" style="446" hidden="1" customWidth="1"/>
    <col min="1814" max="1814" width="3.7109375" style="446" customWidth="1"/>
    <col min="1815" max="1815" width="11.140625" style="446" bestFit="1" customWidth="1"/>
    <col min="1816" max="1817" width="10.5703125" style="446"/>
    <col min="1818" max="1818" width="13.42578125" style="446" customWidth="1"/>
    <col min="1819" max="2038" width="10.5703125" style="446"/>
    <col min="2039" max="2046" width="0" style="446" hidden="1" customWidth="1"/>
    <col min="2047" max="2049" width="3.7109375" style="446" customWidth="1"/>
    <col min="2050" max="2050" width="12.7109375" style="446" customWidth="1"/>
    <col min="2051" max="2051" width="47.42578125" style="446" customWidth="1"/>
    <col min="2052" max="2052" width="5.5703125" style="446" customWidth="1"/>
    <col min="2053" max="2054" width="3.7109375" style="446" customWidth="1"/>
    <col min="2055" max="2055" width="22" style="446" customWidth="1"/>
    <col min="2056" max="2056" width="5.5703125" style="446" customWidth="1"/>
    <col min="2057" max="2058" width="3.7109375" style="446" customWidth="1"/>
    <col min="2059" max="2059" width="22" style="446" customWidth="1"/>
    <col min="2060" max="2060" width="5.5703125" style="446" customWidth="1"/>
    <col min="2061" max="2062" width="3.7109375" style="446" customWidth="1"/>
    <col min="2063" max="2063" width="22" style="446" customWidth="1"/>
    <col min="2064" max="2065" width="15.7109375" style="446" customWidth="1"/>
    <col min="2066" max="2066" width="11.7109375" style="446" customWidth="1"/>
    <col min="2067" max="2067" width="6.42578125" style="446" bestFit="1" customWidth="1"/>
    <col min="2068" max="2068" width="11.7109375" style="446" customWidth="1"/>
    <col min="2069" max="2069" width="0" style="446" hidden="1" customWidth="1"/>
    <col min="2070" max="2070" width="3.7109375" style="446" customWidth="1"/>
    <col min="2071" max="2071" width="11.140625" style="446" bestFit="1" customWidth="1"/>
    <col min="2072" max="2073" width="10.5703125" style="446"/>
    <col min="2074" max="2074" width="13.42578125" style="446" customWidth="1"/>
    <col min="2075" max="2294" width="10.5703125" style="446"/>
    <col min="2295" max="2302" width="0" style="446" hidden="1" customWidth="1"/>
    <col min="2303" max="2305" width="3.7109375" style="446" customWidth="1"/>
    <col min="2306" max="2306" width="12.7109375" style="446" customWidth="1"/>
    <col min="2307" max="2307" width="47.42578125" style="446" customWidth="1"/>
    <col min="2308" max="2308" width="5.5703125" style="446" customWidth="1"/>
    <col min="2309" max="2310" width="3.7109375" style="446" customWidth="1"/>
    <col min="2311" max="2311" width="22" style="446" customWidth="1"/>
    <col min="2312" max="2312" width="5.5703125" style="446" customWidth="1"/>
    <col min="2313" max="2314" width="3.7109375" style="446" customWidth="1"/>
    <col min="2315" max="2315" width="22" style="446" customWidth="1"/>
    <col min="2316" max="2316" width="5.5703125" style="446" customWidth="1"/>
    <col min="2317" max="2318" width="3.7109375" style="446" customWidth="1"/>
    <col min="2319" max="2319" width="22" style="446" customWidth="1"/>
    <col min="2320" max="2321" width="15.7109375" style="446" customWidth="1"/>
    <col min="2322" max="2322" width="11.7109375" style="446" customWidth="1"/>
    <col min="2323" max="2323" width="6.42578125" style="446" bestFit="1" customWidth="1"/>
    <col min="2324" max="2324" width="11.7109375" style="446" customWidth="1"/>
    <col min="2325" max="2325" width="0" style="446" hidden="1" customWidth="1"/>
    <col min="2326" max="2326" width="3.7109375" style="446" customWidth="1"/>
    <col min="2327" max="2327" width="11.140625" style="446" bestFit="1" customWidth="1"/>
    <col min="2328" max="2329" width="10.5703125" style="446"/>
    <col min="2330" max="2330" width="13.42578125" style="446" customWidth="1"/>
    <col min="2331" max="2550" width="10.5703125" style="446"/>
    <col min="2551" max="2558" width="0" style="446" hidden="1" customWidth="1"/>
    <col min="2559" max="2561" width="3.7109375" style="446" customWidth="1"/>
    <col min="2562" max="2562" width="12.7109375" style="446" customWidth="1"/>
    <col min="2563" max="2563" width="47.42578125" style="446" customWidth="1"/>
    <col min="2564" max="2564" width="5.5703125" style="446" customWidth="1"/>
    <col min="2565" max="2566" width="3.7109375" style="446" customWidth="1"/>
    <col min="2567" max="2567" width="22" style="446" customWidth="1"/>
    <col min="2568" max="2568" width="5.5703125" style="446" customWidth="1"/>
    <col min="2569" max="2570" width="3.7109375" style="446" customWidth="1"/>
    <col min="2571" max="2571" width="22" style="446" customWidth="1"/>
    <col min="2572" max="2572" width="5.5703125" style="446" customWidth="1"/>
    <col min="2573" max="2574" width="3.7109375" style="446" customWidth="1"/>
    <col min="2575" max="2575" width="22" style="446" customWidth="1"/>
    <col min="2576" max="2577" width="15.7109375" style="446" customWidth="1"/>
    <col min="2578" max="2578" width="11.7109375" style="446" customWidth="1"/>
    <col min="2579" max="2579" width="6.42578125" style="446" bestFit="1" customWidth="1"/>
    <col min="2580" max="2580" width="11.7109375" style="446" customWidth="1"/>
    <col min="2581" max="2581" width="0" style="446" hidden="1" customWidth="1"/>
    <col min="2582" max="2582" width="3.7109375" style="446" customWidth="1"/>
    <col min="2583" max="2583" width="11.140625" style="446" bestFit="1" customWidth="1"/>
    <col min="2584" max="2585" width="10.5703125" style="446"/>
    <col min="2586" max="2586" width="13.42578125" style="446" customWidth="1"/>
    <col min="2587" max="2806" width="10.5703125" style="446"/>
    <col min="2807" max="2814" width="0" style="446" hidden="1" customWidth="1"/>
    <col min="2815" max="2817" width="3.7109375" style="446" customWidth="1"/>
    <col min="2818" max="2818" width="12.7109375" style="446" customWidth="1"/>
    <col min="2819" max="2819" width="47.42578125" style="446" customWidth="1"/>
    <col min="2820" max="2820" width="5.5703125" style="446" customWidth="1"/>
    <col min="2821" max="2822" width="3.7109375" style="446" customWidth="1"/>
    <col min="2823" max="2823" width="22" style="446" customWidth="1"/>
    <col min="2824" max="2824" width="5.5703125" style="446" customWidth="1"/>
    <col min="2825" max="2826" width="3.7109375" style="446" customWidth="1"/>
    <col min="2827" max="2827" width="22" style="446" customWidth="1"/>
    <col min="2828" max="2828" width="5.5703125" style="446" customWidth="1"/>
    <col min="2829" max="2830" width="3.7109375" style="446" customWidth="1"/>
    <col min="2831" max="2831" width="22" style="446" customWidth="1"/>
    <col min="2832" max="2833" width="15.7109375" style="446" customWidth="1"/>
    <col min="2834" max="2834" width="11.7109375" style="446" customWidth="1"/>
    <col min="2835" max="2835" width="6.42578125" style="446" bestFit="1" customWidth="1"/>
    <col min="2836" max="2836" width="11.7109375" style="446" customWidth="1"/>
    <col min="2837" max="2837" width="0" style="446" hidden="1" customWidth="1"/>
    <col min="2838" max="2838" width="3.7109375" style="446" customWidth="1"/>
    <col min="2839" max="2839" width="11.140625" style="446" bestFit="1" customWidth="1"/>
    <col min="2840" max="2841" width="10.5703125" style="446"/>
    <col min="2842" max="2842" width="13.42578125" style="446" customWidth="1"/>
    <col min="2843" max="3062" width="10.5703125" style="446"/>
    <col min="3063" max="3070" width="0" style="446" hidden="1" customWidth="1"/>
    <col min="3071" max="3073" width="3.7109375" style="446" customWidth="1"/>
    <col min="3074" max="3074" width="12.7109375" style="446" customWidth="1"/>
    <col min="3075" max="3075" width="47.42578125" style="446" customWidth="1"/>
    <col min="3076" max="3076" width="5.5703125" style="446" customWidth="1"/>
    <col min="3077" max="3078" width="3.7109375" style="446" customWidth="1"/>
    <col min="3079" max="3079" width="22" style="446" customWidth="1"/>
    <col min="3080" max="3080" width="5.5703125" style="446" customWidth="1"/>
    <col min="3081" max="3082" width="3.7109375" style="446" customWidth="1"/>
    <col min="3083" max="3083" width="22" style="446" customWidth="1"/>
    <col min="3084" max="3084" width="5.5703125" style="446" customWidth="1"/>
    <col min="3085" max="3086" width="3.7109375" style="446" customWidth="1"/>
    <col min="3087" max="3087" width="22" style="446" customWidth="1"/>
    <col min="3088" max="3089" width="15.7109375" style="446" customWidth="1"/>
    <col min="3090" max="3090" width="11.7109375" style="446" customWidth="1"/>
    <col min="3091" max="3091" width="6.42578125" style="446" bestFit="1" customWidth="1"/>
    <col min="3092" max="3092" width="11.7109375" style="446" customWidth="1"/>
    <col min="3093" max="3093" width="0" style="446" hidden="1" customWidth="1"/>
    <col min="3094" max="3094" width="3.7109375" style="446" customWidth="1"/>
    <col min="3095" max="3095" width="11.140625" style="446" bestFit="1" customWidth="1"/>
    <col min="3096" max="3097" width="10.5703125" style="446"/>
    <col min="3098" max="3098" width="13.42578125" style="446" customWidth="1"/>
    <col min="3099" max="3318" width="10.5703125" style="446"/>
    <col min="3319" max="3326" width="0" style="446" hidden="1" customWidth="1"/>
    <col min="3327" max="3329" width="3.7109375" style="446" customWidth="1"/>
    <col min="3330" max="3330" width="12.7109375" style="446" customWidth="1"/>
    <col min="3331" max="3331" width="47.42578125" style="446" customWidth="1"/>
    <col min="3332" max="3332" width="5.5703125" style="446" customWidth="1"/>
    <col min="3333" max="3334" width="3.7109375" style="446" customWidth="1"/>
    <col min="3335" max="3335" width="22" style="446" customWidth="1"/>
    <col min="3336" max="3336" width="5.5703125" style="446" customWidth="1"/>
    <col min="3337" max="3338" width="3.7109375" style="446" customWidth="1"/>
    <col min="3339" max="3339" width="22" style="446" customWidth="1"/>
    <col min="3340" max="3340" width="5.5703125" style="446" customWidth="1"/>
    <col min="3341" max="3342" width="3.7109375" style="446" customWidth="1"/>
    <col min="3343" max="3343" width="22" style="446" customWidth="1"/>
    <col min="3344" max="3345" width="15.7109375" style="446" customWidth="1"/>
    <col min="3346" max="3346" width="11.7109375" style="446" customWidth="1"/>
    <col min="3347" max="3347" width="6.42578125" style="446" bestFit="1" customWidth="1"/>
    <col min="3348" max="3348" width="11.7109375" style="446" customWidth="1"/>
    <col min="3349" max="3349" width="0" style="446" hidden="1" customWidth="1"/>
    <col min="3350" max="3350" width="3.7109375" style="446" customWidth="1"/>
    <col min="3351" max="3351" width="11.140625" style="446" bestFit="1" customWidth="1"/>
    <col min="3352" max="3353" width="10.5703125" style="446"/>
    <col min="3354" max="3354" width="13.42578125" style="446" customWidth="1"/>
    <col min="3355" max="3574" width="10.5703125" style="446"/>
    <col min="3575" max="3582" width="0" style="446" hidden="1" customWidth="1"/>
    <col min="3583" max="3585" width="3.7109375" style="446" customWidth="1"/>
    <col min="3586" max="3586" width="12.7109375" style="446" customWidth="1"/>
    <col min="3587" max="3587" width="47.42578125" style="446" customWidth="1"/>
    <col min="3588" max="3588" width="5.5703125" style="446" customWidth="1"/>
    <col min="3589" max="3590" width="3.7109375" style="446" customWidth="1"/>
    <col min="3591" max="3591" width="22" style="446" customWidth="1"/>
    <col min="3592" max="3592" width="5.5703125" style="446" customWidth="1"/>
    <col min="3593" max="3594" width="3.7109375" style="446" customWidth="1"/>
    <col min="3595" max="3595" width="22" style="446" customWidth="1"/>
    <col min="3596" max="3596" width="5.5703125" style="446" customWidth="1"/>
    <col min="3597" max="3598" width="3.7109375" style="446" customWidth="1"/>
    <col min="3599" max="3599" width="22" style="446" customWidth="1"/>
    <col min="3600" max="3601" width="15.7109375" style="446" customWidth="1"/>
    <col min="3602" max="3602" width="11.7109375" style="446" customWidth="1"/>
    <col min="3603" max="3603" width="6.42578125" style="446" bestFit="1" customWidth="1"/>
    <col min="3604" max="3604" width="11.7109375" style="446" customWidth="1"/>
    <col min="3605" max="3605" width="0" style="446" hidden="1" customWidth="1"/>
    <col min="3606" max="3606" width="3.7109375" style="446" customWidth="1"/>
    <col min="3607" max="3607" width="11.140625" style="446" bestFit="1" customWidth="1"/>
    <col min="3608" max="3609" width="10.5703125" style="446"/>
    <col min="3610" max="3610" width="13.42578125" style="446" customWidth="1"/>
    <col min="3611" max="3830" width="10.5703125" style="446"/>
    <col min="3831" max="3838" width="0" style="446" hidden="1" customWidth="1"/>
    <col min="3839" max="3841" width="3.7109375" style="446" customWidth="1"/>
    <col min="3842" max="3842" width="12.7109375" style="446" customWidth="1"/>
    <col min="3843" max="3843" width="47.42578125" style="446" customWidth="1"/>
    <col min="3844" max="3844" width="5.5703125" style="446" customWidth="1"/>
    <col min="3845" max="3846" width="3.7109375" style="446" customWidth="1"/>
    <col min="3847" max="3847" width="22" style="446" customWidth="1"/>
    <col min="3848" max="3848" width="5.5703125" style="446" customWidth="1"/>
    <col min="3849" max="3850" width="3.7109375" style="446" customWidth="1"/>
    <col min="3851" max="3851" width="22" style="446" customWidth="1"/>
    <col min="3852" max="3852" width="5.5703125" style="446" customWidth="1"/>
    <col min="3853" max="3854" width="3.7109375" style="446" customWidth="1"/>
    <col min="3855" max="3855" width="22" style="446" customWidth="1"/>
    <col min="3856" max="3857" width="15.7109375" style="446" customWidth="1"/>
    <col min="3858" max="3858" width="11.7109375" style="446" customWidth="1"/>
    <col min="3859" max="3859" width="6.42578125" style="446" bestFit="1" customWidth="1"/>
    <col min="3860" max="3860" width="11.7109375" style="446" customWidth="1"/>
    <col min="3861" max="3861" width="0" style="446" hidden="1" customWidth="1"/>
    <col min="3862" max="3862" width="3.7109375" style="446" customWidth="1"/>
    <col min="3863" max="3863" width="11.140625" style="446" bestFit="1" customWidth="1"/>
    <col min="3864" max="3865" width="10.5703125" style="446"/>
    <col min="3866" max="3866" width="13.42578125" style="446" customWidth="1"/>
    <col min="3867" max="4086" width="10.5703125" style="446"/>
    <col min="4087" max="4094" width="0" style="446" hidden="1" customWidth="1"/>
    <col min="4095" max="4097" width="3.7109375" style="446" customWidth="1"/>
    <col min="4098" max="4098" width="12.7109375" style="446" customWidth="1"/>
    <col min="4099" max="4099" width="47.42578125" style="446" customWidth="1"/>
    <col min="4100" max="4100" width="5.5703125" style="446" customWidth="1"/>
    <col min="4101" max="4102" width="3.7109375" style="446" customWidth="1"/>
    <col min="4103" max="4103" width="22" style="446" customWidth="1"/>
    <col min="4104" max="4104" width="5.5703125" style="446" customWidth="1"/>
    <col min="4105" max="4106" width="3.7109375" style="446" customWidth="1"/>
    <col min="4107" max="4107" width="22" style="446" customWidth="1"/>
    <col min="4108" max="4108" width="5.5703125" style="446" customWidth="1"/>
    <col min="4109" max="4110" width="3.7109375" style="446" customWidth="1"/>
    <col min="4111" max="4111" width="22" style="446" customWidth="1"/>
    <col min="4112" max="4113" width="15.7109375" style="446" customWidth="1"/>
    <col min="4114" max="4114" width="11.7109375" style="446" customWidth="1"/>
    <col min="4115" max="4115" width="6.42578125" style="446" bestFit="1" customWidth="1"/>
    <col min="4116" max="4116" width="11.7109375" style="446" customWidth="1"/>
    <col min="4117" max="4117" width="0" style="446" hidden="1" customWidth="1"/>
    <col min="4118" max="4118" width="3.7109375" style="446" customWidth="1"/>
    <col min="4119" max="4119" width="11.140625" style="446" bestFit="1" customWidth="1"/>
    <col min="4120" max="4121" width="10.5703125" style="446"/>
    <col min="4122" max="4122" width="13.42578125" style="446" customWidth="1"/>
    <col min="4123" max="4342" width="10.5703125" style="446"/>
    <col min="4343" max="4350" width="0" style="446" hidden="1" customWidth="1"/>
    <col min="4351" max="4353" width="3.7109375" style="446" customWidth="1"/>
    <col min="4354" max="4354" width="12.7109375" style="446" customWidth="1"/>
    <col min="4355" max="4355" width="47.42578125" style="446" customWidth="1"/>
    <col min="4356" max="4356" width="5.5703125" style="446" customWidth="1"/>
    <col min="4357" max="4358" width="3.7109375" style="446" customWidth="1"/>
    <col min="4359" max="4359" width="22" style="446" customWidth="1"/>
    <col min="4360" max="4360" width="5.5703125" style="446" customWidth="1"/>
    <col min="4361" max="4362" width="3.7109375" style="446" customWidth="1"/>
    <col min="4363" max="4363" width="22" style="446" customWidth="1"/>
    <col min="4364" max="4364" width="5.5703125" style="446" customWidth="1"/>
    <col min="4365" max="4366" width="3.7109375" style="446" customWidth="1"/>
    <col min="4367" max="4367" width="22" style="446" customWidth="1"/>
    <col min="4368" max="4369" width="15.7109375" style="446" customWidth="1"/>
    <col min="4370" max="4370" width="11.7109375" style="446" customWidth="1"/>
    <col min="4371" max="4371" width="6.42578125" style="446" bestFit="1" customWidth="1"/>
    <col min="4372" max="4372" width="11.7109375" style="446" customWidth="1"/>
    <col min="4373" max="4373" width="0" style="446" hidden="1" customWidth="1"/>
    <col min="4374" max="4374" width="3.7109375" style="446" customWidth="1"/>
    <col min="4375" max="4375" width="11.140625" style="446" bestFit="1" customWidth="1"/>
    <col min="4376" max="4377" width="10.5703125" style="446"/>
    <col min="4378" max="4378" width="13.42578125" style="446" customWidth="1"/>
    <col min="4379" max="4598" width="10.5703125" style="446"/>
    <col min="4599" max="4606" width="0" style="446" hidden="1" customWidth="1"/>
    <col min="4607" max="4609" width="3.7109375" style="446" customWidth="1"/>
    <col min="4610" max="4610" width="12.7109375" style="446" customWidth="1"/>
    <col min="4611" max="4611" width="47.42578125" style="446" customWidth="1"/>
    <col min="4612" max="4612" width="5.5703125" style="446" customWidth="1"/>
    <col min="4613" max="4614" width="3.7109375" style="446" customWidth="1"/>
    <col min="4615" max="4615" width="22" style="446" customWidth="1"/>
    <col min="4616" max="4616" width="5.5703125" style="446" customWidth="1"/>
    <col min="4617" max="4618" width="3.7109375" style="446" customWidth="1"/>
    <col min="4619" max="4619" width="22" style="446" customWidth="1"/>
    <col min="4620" max="4620" width="5.5703125" style="446" customWidth="1"/>
    <col min="4621" max="4622" width="3.7109375" style="446" customWidth="1"/>
    <col min="4623" max="4623" width="22" style="446" customWidth="1"/>
    <col min="4624" max="4625" width="15.7109375" style="446" customWidth="1"/>
    <col min="4626" max="4626" width="11.7109375" style="446" customWidth="1"/>
    <col min="4627" max="4627" width="6.42578125" style="446" bestFit="1" customWidth="1"/>
    <col min="4628" max="4628" width="11.7109375" style="446" customWidth="1"/>
    <col min="4629" max="4629" width="0" style="446" hidden="1" customWidth="1"/>
    <col min="4630" max="4630" width="3.7109375" style="446" customWidth="1"/>
    <col min="4631" max="4631" width="11.140625" style="446" bestFit="1" customWidth="1"/>
    <col min="4632" max="4633" width="10.5703125" style="446"/>
    <col min="4634" max="4634" width="13.42578125" style="446" customWidth="1"/>
    <col min="4635" max="4854" width="10.5703125" style="446"/>
    <col min="4855" max="4862" width="0" style="446" hidden="1" customWidth="1"/>
    <col min="4863" max="4865" width="3.7109375" style="446" customWidth="1"/>
    <col min="4866" max="4866" width="12.7109375" style="446" customWidth="1"/>
    <col min="4867" max="4867" width="47.42578125" style="446" customWidth="1"/>
    <col min="4868" max="4868" width="5.5703125" style="446" customWidth="1"/>
    <col min="4869" max="4870" width="3.7109375" style="446" customWidth="1"/>
    <col min="4871" max="4871" width="22" style="446" customWidth="1"/>
    <col min="4872" max="4872" width="5.5703125" style="446" customWidth="1"/>
    <col min="4873" max="4874" width="3.7109375" style="446" customWidth="1"/>
    <col min="4875" max="4875" width="22" style="446" customWidth="1"/>
    <col min="4876" max="4876" width="5.5703125" style="446" customWidth="1"/>
    <col min="4877" max="4878" width="3.7109375" style="446" customWidth="1"/>
    <col min="4879" max="4879" width="22" style="446" customWidth="1"/>
    <col min="4880" max="4881" width="15.7109375" style="446" customWidth="1"/>
    <col min="4882" max="4882" width="11.7109375" style="446" customWidth="1"/>
    <col min="4883" max="4883" width="6.42578125" style="446" bestFit="1" customWidth="1"/>
    <col min="4884" max="4884" width="11.7109375" style="446" customWidth="1"/>
    <col min="4885" max="4885" width="0" style="446" hidden="1" customWidth="1"/>
    <col min="4886" max="4886" width="3.7109375" style="446" customWidth="1"/>
    <col min="4887" max="4887" width="11.140625" style="446" bestFit="1" customWidth="1"/>
    <col min="4888" max="4889" width="10.5703125" style="446"/>
    <col min="4890" max="4890" width="13.42578125" style="446" customWidth="1"/>
    <col min="4891" max="5110" width="10.5703125" style="446"/>
    <col min="5111" max="5118" width="0" style="446" hidden="1" customWidth="1"/>
    <col min="5119" max="5121" width="3.7109375" style="446" customWidth="1"/>
    <col min="5122" max="5122" width="12.7109375" style="446" customWidth="1"/>
    <col min="5123" max="5123" width="47.42578125" style="446" customWidth="1"/>
    <col min="5124" max="5124" width="5.5703125" style="446" customWidth="1"/>
    <col min="5125" max="5126" width="3.7109375" style="446" customWidth="1"/>
    <col min="5127" max="5127" width="22" style="446" customWidth="1"/>
    <col min="5128" max="5128" width="5.5703125" style="446" customWidth="1"/>
    <col min="5129" max="5130" width="3.7109375" style="446" customWidth="1"/>
    <col min="5131" max="5131" width="22" style="446" customWidth="1"/>
    <col min="5132" max="5132" width="5.5703125" style="446" customWidth="1"/>
    <col min="5133" max="5134" width="3.7109375" style="446" customWidth="1"/>
    <col min="5135" max="5135" width="22" style="446" customWidth="1"/>
    <col min="5136" max="5137" width="15.7109375" style="446" customWidth="1"/>
    <col min="5138" max="5138" width="11.7109375" style="446" customWidth="1"/>
    <col min="5139" max="5139" width="6.42578125" style="446" bestFit="1" customWidth="1"/>
    <col min="5140" max="5140" width="11.7109375" style="446" customWidth="1"/>
    <col min="5141" max="5141" width="0" style="446" hidden="1" customWidth="1"/>
    <col min="5142" max="5142" width="3.7109375" style="446" customWidth="1"/>
    <col min="5143" max="5143" width="11.140625" style="446" bestFit="1" customWidth="1"/>
    <col min="5144" max="5145" width="10.5703125" style="446"/>
    <col min="5146" max="5146" width="13.42578125" style="446" customWidth="1"/>
    <col min="5147" max="5366" width="10.5703125" style="446"/>
    <col min="5367" max="5374" width="0" style="446" hidden="1" customWidth="1"/>
    <col min="5375" max="5377" width="3.7109375" style="446" customWidth="1"/>
    <col min="5378" max="5378" width="12.7109375" style="446" customWidth="1"/>
    <col min="5379" max="5379" width="47.42578125" style="446" customWidth="1"/>
    <col min="5380" max="5380" width="5.5703125" style="446" customWidth="1"/>
    <col min="5381" max="5382" width="3.7109375" style="446" customWidth="1"/>
    <col min="5383" max="5383" width="22" style="446" customWidth="1"/>
    <col min="5384" max="5384" width="5.5703125" style="446" customWidth="1"/>
    <col min="5385" max="5386" width="3.7109375" style="446" customWidth="1"/>
    <col min="5387" max="5387" width="22" style="446" customWidth="1"/>
    <col min="5388" max="5388" width="5.5703125" style="446" customWidth="1"/>
    <col min="5389" max="5390" width="3.7109375" style="446" customWidth="1"/>
    <col min="5391" max="5391" width="22" style="446" customWidth="1"/>
    <col min="5392" max="5393" width="15.7109375" style="446" customWidth="1"/>
    <col min="5394" max="5394" width="11.7109375" style="446" customWidth="1"/>
    <col min="5395" max="5395" width="6.42578125" style="446" bestFit="1" customWidth="1"/>
    <col min="5396" max="5396" width="11.7109375" style="446" customWidth="1"/>
    <col min="5397" max="5397" width="0" style="446" hidden="1" customWidth="1"/>
    <col min="5398" max="5398" width="3.7109375" style="446" customWidth="1"/>
    <col min="5399" max="5399" width="11.140625" style="446" bestFit="1" customWidth="1"/>
    <col min="5400" max="5401" width="10.5703125" style="446"/>
    <col min="5402" max="5402" width="13.42578125" style="446" customWidth="1"/>
    <col min="5403" max="5622" width="10.5703125" style="446"/>
    <col min="5623" max="5630" width="0" style="446" hidden="1" customWidth="1"/>
    <col min="5631" max="5633" width="3.7109375" style="446" customWidth="1"/>
    <col min="5634" max="5634" width="12.7109375" style="446" customWidth="1"/>
    <col min="5635" max="5635" width="47.42578125" style="446" customWidth="1"/>
    <col min="5636" max="5636" width="5.5703125" style="446" customWidth="1"/>
    <col min="5637" max="5638" width="3.7109375" style="446" customWidth="1"/>
    <col min="5639" max="5639" width="22" style="446" customWidth="1"/>
    <col min="5640" max="5640" width="5.5703125" style="446" customWidth="1"/>
    <col min="5641" max="5642" width="3.7109375" style="446" customWidth="1"/>
    <col min="5643" max="5643" width="22" style="446" customWidth="1"/>
    <col min="5644" max="5644" width="5.5703125" style="446" customWidth="1"/>
    <col min="5645" max="5646" width="3.7109375" style="446" customWidth="1"/>
    <col min="5647" max="5647" width="22" style="446" customWidth="1"/>
    <col min="5648" max="5649" width="15.7109375" style="446" customWidth="1"/>
    <col min="5650" max="5650" width="11.7109375" style="446" customWidth="1"/>
    <col min="5651" max="5651" width="6.42578125" style="446" bestFit="1" customWidth="1"/>
    <col min="5652" max="5652" width="11.7109375" style="446" customWidth="1"/>
    <col min="5653" max="5653" width="0" style="446" hidden="1" customWidth="1"/>
    <col min="5654" max="5654" width="3.7109375" style="446" customWidth="1"/>
    <col min="5655" max="5655" width="11.140625" style="446" bestFit="1" customWidth="1"/>
    <col min="5656" max="5657" width="10.5703125" style="446"/>
    <col min="5658" max="5658" width="13.42578125" style="446" customWidth="1"/>
    <col min="5659" max="5878" width="10.5703125" style="446"/>
    <col min="5879" max="5886" width="0" style="446" hidden="1" customWidth="1"/>
    <col min="5887" max="5889" width="3.7109375" style="446" customWidth="1"/>
    <col min="5890" max="5890" width="12.7109375" style="446" customWidth="1"/>
    <col min="5891" max="5891" width="47.42578125" style="446" customWidth="1"/>
    <col min="5892" max="5892" width="5.5703125" style="446" customWidth="1"/>
    <col min="5893" max="5894" width="3.7109375" style="446" customWidth="1"/>
    <col min="5895" max="5895" width="22" style="446" customWidth="1"/>
    <col min="5896" max="5896" width="5.5703125" style="446" customWidth="1"/>
    <col min="5897" max="5898" width="3.7109375" style="446" customWidth="1"/>
    <col min="5899" max="5899" width="22" style="446" customWidth="1"/>
    <col min="5900" max="5900" width="5.5703125" style="446" customWidth="1"/>
    <col min="5901" max="5902" width="3.7109375" style="446" customWidth="1"/>
    <col min="5903" max="5903" width="22" style="446" customWidth="1"/>
    <col min="5904" max="5905" width="15.7109375" style="446" customWidth="1"/>
    <col min="5906" max="5906" width="11.7109375" style="446" customWidth="1"/>
    <col min="5907" max="5907" width="6.42578125" style="446" bestFit="1" customWidth="1"/>
    <col min="5908" max="5908" width="11.7109375" style="446" customWidth="1"/>
    <col min="5909" max="5909" width="0" style="446" hidden="1" customWidth="1"/>
    <col min="5910" max="5910" width="3.7109375" style="446" customWidth="1"/>
    <col min="5911" max="5911" width="11.140625" style="446" bestFit="1" customWidth="1"/>
    <col min="5912" max="5913" width="10.5703125" style="446"/>
    <col min="5914" max="5914" width="13.42578125" style="446" customWidth="1"/>
    <col min="5915" max="6134" width="10.5703125" style="446"/>
    <col min="6135" max="6142" width="0" style="446" hidden="1" customWidth="1"/>
    <col min="6143" max="6145" width="3.7109375" style="446" customWidth="1"/>
    <col min="6146" max="6146" width="12.7109375" style="446" customWidth="1"/>
    <col min="6147" max="6147" width="47.42578125" style="446" customWidth="1"/>
    <col min="6148" max="6148" width="5.5703125" style="446" customWidth="1"/>
    <col min="6149" max="6150" width="3.7109375" style="446" customWidth="1"/>
    <col min="6151" max="6151" width="22" style="446" customWidth="1"/>
    <col min="6152" max="6152" width="5.5703125" style="446" customWidth="1"/>
    <col min="6153" max="6154" width="3.7109375" style="446" customWidth="1"/>
    <col min="6155" max="6155" width="22" style="446" customWidth="1"/>
    <col min="6156" max="6156" width="5.5703125" style="446" customWidth="1"/>
    <col min="6157" max="6158" width="3.7109375" style="446" customWidth="1"/>
    <col min="6159" max="6159" width="22" style="446" customWidth="1"/>
    <col min="6160" max="6161" width="15.7109375" style="446" customWidth="1"/>
    <col min="6162" max="6162" width="11.7109375" style="446" customWidth="1"/>
    <col min="6163" max="6163" width="6.42578125" style="446" bestFit="1" customWidth="1"/>
    <col min="6164" max="6164" width="11.7109375" style="446" customWidth="1"/>
    <col min="6165" max="6165" width="0" style="446" hidden="1" customWidth="1"/>
    <col min="6166" max="6166" width="3.7109375" style="446" customWidth="1"/>
    <col min="6167" max="6167" width="11.140625" style="446" bestFit="1" customWidth="1"/>
    <col min="6168" max="6169" width="10.5703125" style="446"/>
    <col min="6170" max="6170" width="13.42578125" style="446" customWidth="1"/>
    <col min="6171" max="6390" width="10.5703125" style="446"/>
    <col min="6391" max="6398" width="0" style="446" hidden="1" customWidth="1"/>
    <col min="6399" max="6401" width="3.7109375" style="446" customWidth="1"/>
    <col min="6402" max="6402" width="12.7109375" style="446" customWidth="1"/>
    <col min="6403" max="6403" width="47.42578125" style="446" customWidth="1"/>
    <col min="6404" max="6404" width="5.5703125" style="446" customWidth="1"/>
    <col min="6405" max="6406" width="3.7109375" style="446" customWidth="1"/>
    <col min="6407" max="6407" width="22" style="446" customWidth="1"/>
    <col min="6408" max="6408" width="5.5703125" style="446" customWidth="1"/>
    <col min="6409" max="6410" width="3.7109375" style="446" customWidth="1"/>
    <col min="6411" max="6411" width="22" style="446" customWidth="1"/>
    <col min="6412" max="6412" width="5.5703125" style="446" customWidth="1"/>
    <col min="6413" max="6414" width="3.7109375" style="446" customWidth="1"/>
    <col min="6415" max="6415" width="22" style="446" customWidth="1"/>
    <col min="6416" max="6417" width="15.7109375" style="446" customWidth="1"/>
    <col min="6418" max="6418" width="11.7109375" style="446" customWidth="1"/>
    <col min="6419" max="6419" width="6.42578125" style="446" bestFit="1" customWidth="1"/>
    <col min="6420" max="6420" width="11.7109375" style="446" customWidth="1"/>
    <col min="6421" max="6421" width="0" style="446" hidden="1" customWidth="1"/>
    <col min="6422" max="6422" width="3.7109375" style="446" customWidth="1"/>
    <col min="6423" max="6423" width="11.140625" style="446" bestFit="1" customWidth="1"/>
    <col min="6424" max="6425" width="10.5703125" style="446"/>
    <col min="6426" max="6426" width="13.42578125" style="446" customWidth="1"/>
    <col min="6427" max="6646" width="10.5703125" style="446"/>
    <col min="6647" max="6654" width="0" style="446" hidden="1" customWidth="1"/>
    <col min="6655" max="6657" width="3.7109375" style="446" customWidth="1"/>
    <col min="6658" max="6658" width="12.7109375" style="446" customWidth="1"/>
    <col min="6659" max="6659" width="47.42578125" style="446" customWidth="1"/>
    <col min="6660" max="6660" width="5.5703125" style="446" customWidth="1"/>
    <col min="6661" max="6662" width="3.7109375" style="446" customWidth="1"/>
    <col min="6663" max="6663" width="22" style="446" customWidth="1"/>
    <col min="6664" max="6664" width="5.5703125" style="446" customWidth="1"/>
    <col min="6665" max="6666" width="3.7109375" style="446" customWidth="1"/>
    <col min="6667" max="6667" width="22" style="446" customWidth="1"/>
    <col min="6668" max="6668" width="5.5703125" style="446" customWidth="1"/>
    <col min="6669" max="6670" width="3.7109375" style="446" customWidth="1"/>
    <col min="6671" max="6671" width="22" style="446" customWidth="1"/>
    <col min="6672" max="6673" width="15.7109375" style="446" customWidth="1"/>
    <col min="6674" max="6674" width="11.7109375" style="446" customWidth="1"/>
    <col min="6675" max="6675" width="6.42578125" style="446" bestFit="1" customWidth="1"/>
    <col min="6676" max="6676" width="11.7109375" style="446" customWidth="1"/>
    <col min="6677" max="6677" width="0" style="446" hidden="1" customWidth="1"/>
    <col min="6678" max="6678" width="3.7109375" style="446" customWidth="1"/>
    <col min="6679" max="6679" width="11.140625" style="446" bestFit="1" customWidth="1"/>
    <col min="6680" max="6681" width="10.5703125" style="446"/>
    <col min="6682" max="6682" width="13.42578125" style="446" customWidth="1"/>
    <col min="6683" max="6902" width="10.5703125" style="446"/>
    <col min="6903" max="6910" width="0" style="446" hidden="1" customWidth="1"/>
    <col min="6911" max="6913" width="3.7109375" style="446" customWidth="1"/>
    <col min="6914" max="6914" width="12.7109375" style="446" customWidth="1"/>
    <col min="6915" max="6915" width="47.42578125" style="446" customWidth="1"/>
    <col min="6916" max="6916" width="5.5703125" style="446" customWidth="1"/>
    <col min="6917" max="6918" width="3.7109375" style="446" customWidth="1"/>
    <col min="6919" max="6919" width="22" style="446" customWidth="1"/>
    <col min="6920" max="6920" width="5.5703125" style="446" customWidth="1"/>
    <col min="6921" max="6922" width="3.7109375" style="446" customWidth="1"/>
    <col min="6923" max="6923" width="22" style="446" customWidth="1"/>
    <col min="6924" max="6924" width="5.5703125" style="446" customWidth="1"/>
    <col min="6925" max="6926" width="3.7109375" style="446" customWidth="1"/>
    <col min="6927" max="6927" width="22" style="446" customWidth="1"/>
    <col min="6928" max="6929" width="15.7109375" style="446" customWidth="1"/>
    <col min="6930" max="6930" width="11.7109375" style="446" customWidth="1"/>
    <col min="6931" max="6931" width="6.42578125" style="446" bestFit="1" customWidth="1"/>
    <col min="6932" max="6932" width="11.7109375" style="446" customWidth="1"/>
    <col min="6933" max="6933" width="0" style="446" hidden="1" customWidth="1"/>
    <col min="6934" max="6934" width="3.7109375" style="446" customWidth="1"/>
    <col min="6935" max="6935" width="11.140625" style="446" bestFit="1" customWidth="1"/>
    <col min="6936" max="6937" width="10.5703125" style="446"/>
    <col min="6938" max="6938" width="13.42578125" style="446" customWidth="1"/>
    <col min="6939" max="7158" width="10.5703125" style="446"/>
    <col min="7159" max="7166" width="0" style="446" hidden="1" customWidth="1"/>
    <col min="7167" max="7169" width="3.7109375" style="446" customWidth="1"/>
    <col min="7170" max="7170" width="12.7109375" style="446" customWidth="1"/>
    <col min="7171" max="7171" width="47.42578125" style="446" customWidth="1"/>
    <col min="7172" max="7172" width="5.5703125" style="446" customWidth="1"/>
    <col min="7173" max="7174" width="3.7109375" style="446" customWidth="1"/>
    <col min="7175" max="7175" width="22" style="446" customWidth="1"/>
    <col min="7176" max="7176" width="5.5703125" style="446" customWidth="1"/>
    <col min="7177" max="7178" width="3.7109375" style="446" customWidth="1"/>
    <col min="7179" max="7179" width="22" style="446" customWidth="1"/>
    <col min="7180" max="7180" width="5.5703125" style="446" customWidth="1"/>
    <col min="7181" max="7182" width="3.7109375" style="446" customWidth="1"/>
    <col min="7183" max="7183" width="22" style="446" customWidth="1"/>
    <col min="7184" max="7185" width="15.7109375" style="446" customWidth="1"/>
    <col min="7186" max="7186" width="11.7109375" style="446" customWidth="1"/>
    <col min="7187" max="7187" width="6.42578125" style="446" bestFit="1" customWidth="1"/>
    <col min="7188" max="7188" width="11.7109375" style="446" customWidth="1"/>
    <col min="7189" max="7189" width="0" style="446" hidden="1" customWidth="1"/>
    <col min="7190" max="7190" width="3.7109375" style="446" customWidth="1"/>
    <col min="7191" max="7191" width="11.140625" style="446" bestFit="1" customWidth="1"/>
    <col min="7192" max="7193" width="10.5703125" style="446"/>
    <col min="7194" max="7194" width="13.42578125" style="446" customWidth="1"/>
    <col min="7195" max="7414" width="10.5703125" style="446"/>
    <col min="7415" max="7422" width="0" style="446" hidden="1" customWidth="1"/>
    <col min="7423" max="7425" width="3.7109375" style="446" customWidth="1"/>
    <col min="7426" max="7426" width="12.7109375" style="446" customWidth="1"/>
    <col min="7427" max="7427" width="47.42578125" style="446" customWidth="1"/>
    <col min="7428" max="7428" width="5.5703125" style="446" customWidth="1"/>
    <col min="7429" max="7430" width="3.7109375" style="446" customWidth="1"/>
    <col min="7431" max="7431" width="22" style="446" customWidth="1"/>
    <col min="7432" max="7432" width="5.5703125" style="446" customWidth="1"/>
    <col min="7433" max="7434" width="3.7109375" style="446" customWidth="1"/>
    <col min="7435" max="7435" width="22" style="446" customWidth="1"/>
    <col min="7436" max="7436" width="5.5703125" style="446" customWidth="1"/>
    <col min="7437" max="7438" width="3.7109375" style="446" customWidth="1"/>
    <col min="7439" max="7439" width="22" style="446" customWidth="1"/>
    <col min="7440" max="7441" width="15.7109375" style="446" customWidth="1"/>
    <col min="7442" max="7442" width="11.7109375" style="446" customWidth="1"/>
    <col min="7443" max="7443" width="6.42578125" style="446" bestFit="1" customWidth="1"/>
    <col min="7444" max="7444" width="11.7109375" style="446" customWidth="1"/>
    <col min="7445" max="7445" width="0" style="446" hidden="1" customWidth="1"/>
    <col min="7446" max="7446" width="3.7109375" style="446" customWidth="1"/>
    <col min="7447" max="7447" width="11.140625" style="446" bestFit="1" customWidth="1"/>
    <col min="7448" max="7449" width="10.5703125" style="446"/>
    <col min="7450" max="7450" width="13.42578125" style="446" customWidth="1"/>
    <col min="7451" max="7670" width="10.5703125" style="446"/>
    <col min="7671" max="7678" width="0" style="446" hidden="1" customWidth="1"/>
    <col min="7679" max="7681" width="3.7109375" style="446" customWidth="1"/>
    <col min="7682" max="7682" width="12.7109375" style="446" customWidth="1"/>
    <col min="7683" max="7683" width="47.42578125" style="446" customWidth="1"/>
    <col min="7684" max="7684" width="5.5703125" style="446" customWidth="1"/>
    <col min="7685" max="7686" width="3.7109375" style="446" customWidth="1"/>
    <col min="7687" max="7687" width="22" style="446" customWidth="1"/>
    <col min="7688" max="7688" width="5.5703125" style="446" customWidth="1"/>
    <col min="7689" max="7690" width="3.7109375" style="446" customWidth="1"/>
    <col min="7691" max="7691" width="22" style="446" customWidth="1"/>
    <col min="7692" max="7692" width="5.5703125" style="446" customWidth="1"/>
    <col min="7693" max="7694" width="3.7109375" style="446" customWidth="1"/>
    <col min="7695" max="7695" width="22" style="446" customWidth="1"/>
    <col min="7696" max="7697" width="15.7109375" style="446" customWidth="1"/>
    <col min="7698" max="7698" width="11.7109375" style="446" customWidth="1"/>
    <col min="7699" max="7699" width="6.42578125" style="446" bestFit="1" customWidth="1"/>
    <col min="7700" max="7700" width="11.7109375" style="446" customWidth="1"/>
    <col min="7701" max="7701" width="0" style="446" hidden="1" customWidth="1"/>
    <col min="7702" max="7702" width="3.7109375" style="446" customWidth="1"/>
    <col min="7703" max="7703" width="11.140625" style="446" bestFit="1" customWidth="1"/>
    <col min="7704" max="7705" width="10.5703125" style="446"/>
    <col min="7706" max="7706" width="13.42578125" style="446" customWidth="1"/>
    <col min="7707" max="7926" width="10.5703125" style="446"/>
    <col min="7927" max="7934" width="0" style="446" hidden="1" customWidth="1"/>
    <col min="7935" max="7937" width="3.7109375" style="446" customWidth="1"/>
    <col min="7938" max="7938" width="12.7109375" style="446" customWidth="1"/>
    <col min="7939" max="7939" width="47.42578125" style="446" customWidth="1"/>
    <col min="7940" max="7940" width="5.5703125" style="446" customWidth="1"/>
    <col min="7941" max="7942" width="3.7109375" style="446" customWidth="1"/>
    <col min="7943" max="7943" width="22" style="446" customWidth="1"/>
    <col min="7944" max="7944" width="5.5703125" style="446" customWidth="1"/>
    <col min="7945" max="7946" width="3.7109375" style="446" customWidth="1"/>
    <col min="7947" max="7947" width="22" style="446" customWidth="1"/>
    <col min="7948" max="7948" width="5.5703125" style="446" customWidth="1"/>
    <col min="7949" max="7950" width="3.7109375" style="446" customWidth="1"/>
    <col min="7951" max="7951" width="22" style="446" customWidth="1"/>
    <col min="7952" max="7953" width="15.7109375" style="446" customWidth="1"/>
    <col min="7954" max="7954" width="11.7109375" style="446" customWidth="1"/>
    <col min="7955" max="7955" width="6.42578125" style="446" bestFit="1" customWidth="1"/>
    <col min="7956" max="7956" width="11.7109375" style="446" customWidth="1"/>
    <col min="7957" max="7957" width="0" style="446" hidden="1" customWidth="1"/>
    <col min="7958" max="7958" width="3.7109375" style="446" customWidth="1"/>
    <col min="7959" max="7959" width="11.140625" style="446" bestFit="1" customWidth="1"/>
    <col min="7960" max="7961" width="10.5703125" style="446"/>
    <col min="7962" max="7962" width="13.42578125" style="446" customWidth="1"/>
    <col min="7963" max="8182" width="10.5703125" style="446"/>
    <col min="8183" max="8190" width="0" style="446" hidden="1" customWidth="1"/>
    <col min="8191" max="8193" width="3.7109375" style="446" customWidth="1"/>
    <col min="8194" max="8194" width="12.7109375" style="446" customWidth="1"/>
    <col min="8195" max="8195" width="47.42578125" style="446" customWidth="1"/>
    <col min="8196" max="8196" width="5.5703125" style="446" customWidth="1"/>
    <col min="8197" max="8198" width="3.7109375" style="446" customWidth="1"/>
    <col min="8199" max="8199" width="22" style="446" customWidth="1"/>
    <col min="8200" max="8200" width="5.5703125" style="446" customWidth="1"/>
    <col min="8201" max="8202" width="3.7109375" style="446" customWidth="1"/>
    <col min="8203" max="8203" width="22" style="446" customWidth="1"/>
    <col min="8204" max="8204" width="5.5703125" style="446" customWidth="1"/>
    <col min="8205" max="8206" width="3.7109375" style="446" customWidth="1"/>
    <col min="8207" max="8207" width="22" style="446" customWidth="1"/>
    <col min="8208" max="8209" width="15.7109375" style="446" customWidth="1"/>
    <col min="8210" max="8210" width="11.7109375" style="446" customWidth="1"/>
    <col min="8211" max="8211" width="6.42578125" style="446" bestFit="1" customWidth="1"/>
    <col min="8212" max="8212" width="11.7109375" style="446" customWidth="1"/>
    <col min="8213" max="8213" width="0" style="446" hidden="1" customWidth="1"/>
    <col min="8214" max="8214" width="3.7109375" style="446" customWidth="1"/>
    <col min="8215" max="8215" width="11.140625" style="446" bestFit="1" customWidth="1"/>
    <col min="8216" max="8217" width="10.5703125" style="446"/>
    <col min="8218" max="8218" width="13.42578125" style="446" customWidth="1"/>
    <col min="8219" max="8438" width="10.5703125" style="446"/>
    <col min="8439" max="8446" width="0" style="446" hidden="1" customWidth="1"/>
    <col min="8447" max="8449" width="3.7109375" style="446" customWidth="1"/>
    <col min="8450" max="8450" width="12.7109375" style="446" customWidth="1"/>
    <col min="8451" max="8451" width="47.42578125" style="446" customWidth="1"/>
    <col min="8452" max="8452" width="5.5703125" style="446" customWidth="1"/>
    <col min="8453" max="8454" width="3.7109375" style="446" customWidth="1"/>
    <col min="8455" max="8455" width="22" style="446" customWidth="1"/>
    <col min="8456" max="8456" width="5.5703125" style="446" customWidth="1"/>
    <col min="8457" max="8458" width="3.7109375" style="446" customWidth="1"/>
    <col min="8459" max="8459" width="22" style="446" customWidth="1"/>
    <col min="8460" max="8460" width="5.5703125" style="446" customWidth="1"/>
    <col min="8461" max="8462" width="3.7109375" style="446" customWidth="1"/>
    <col min="8463" max="8463" width="22" style="446" customWidth="1"/>
    <col min="8464" max="8465" width="15.7109375" style="446" customWidth="1"/>
    <col min="8466" max="8466" width="11.7109375" style="446" customWidth="1"/>
    <col min="8467" max="8467" width="6.42578125" style="446" bestFit="1" customWidth="1"/>
    <col min="8468" max="8468" width="11.7109375" style="446" customWidth="1"/>
    <col min="8469" max="8469" width="0" style="446" hidden="1" customWidth="1"/>
    <col min="8470" max="8470" width="3.7109375" style="446" customWidth="1"/>
    <col min="8471" max="8471" width="11.140625" style="446" bestFit="1" customWidth="1"/>
    <col min="8472" max="8473" width="10.5703125" style="446"/>
    <col min="8474" max="8474" width="13.42578125" style="446" customWidth="1"/>
    <col min="8475" max="8694" width="10.5703125" style="446"/>
    <col min="8695" max="8702" width="0" style="446" hidden="1" customWidth="1"/>
    <col min="8703" max="8705" width="3.7109375" style="446" customWidth="1"/>
    <col min="8706" max="8706" width="12.7109375" style="446" customWidth="1"/>
    <col min="8707" max="8707" width="47.42578125" style="446" customWidth="1"/>
    <col min="8708" max="8708" width="5.5703125" style="446" customWidth="1"/>
    <col min="8709" max="8710" width="3.7109375" style="446" customWidth="1"/>
    <col min="8711" max="8711" width="22" style="446" customWidth="1"/>
    <col min="8712" max="8712" width="5.5703125" style="446" customWidth="1"/>
    <col min="8713" max="8714" width="3.7109375" style="446" customWidth="1"/>
    <col min="8715" max="8715" width="22" style="446" customWidth="1"/>
    <col min="8716" max="8716" width="5.5703125" style="446" customWidth="1"/>
    <col min="8717" max="8718" width="3.7109375" style="446" customWidth="1"/>
    <col min="8719" max="8719" width="22" style="446" customWidth="1"/>
    <col min="8720" max="8721" width="15.7109375" style="446" customWidth="1"/>
    <col min="8722" max="8722" width="11.7109375" style="446" customWidth="1"/>
    <col min="8723" max="8723" width="6.42578125" style="446" bestFit="1" customWidth="1"/>
    <col min="8724" max="8724" width="11.7109375" style="446" customWidth="1"/>
    <col min="8725" max="8725" width="0" style="446" hidden="1" customWidth="1"/>
    <col min="8726" max="8726" width="3.7109375" style="446" customWidth="1"/>
    <col min="8727" max="8727" width="11.140625" style="446" bestFit="1" customWidth="1"/>
    <col min="8728" max="8729" width="10.5703125" style="446"/>
    <col min="8730" max="8730" width="13.42578125" style="446" customWidth="1"/>
    <col min="8731" max="8950" width="10.5703125" style="446"/>
    <col min="8951" max="8958" width="0" style="446" hidden="1" customWidth="1"/>
    <col min="8959" max="8961" width="3.7109375" style="446" customWidth="1"/>
    <col min="8962" max="8962" width="12.7109375" style="446" customWidth="1"/>
    <col min="8963" max="8963" width="47.42578125" style="446" customWidth="1"/>
    <col min="8964" max="8964" width="5.5703125" style="446" customWidth="1"/>
    <col min="8965" max="8966" width="3.7109375" style="446" customWidth="1"/>
    <col min="8967" max="8967" width="22" style="446" customWidth="1"/>
    <col min="8968" max="8968" width="5.5703125" style="446" customWidth="1"/>
    <col min="8969" max="8970" width="3.7109375" style="446" customWidth="1"/>
    <col min="8971" max="8971" width="22" style="446" customWidth="1"/>
    <col min="8972" max="8972" width="5.5703125" style="446" customWidth="1"/>
    <col min="8973" max="8974" width="3.7109375" style="446" customWidth="1"/>
    <col min="8975" max="8975" width="22" style="446" customWidth="1"/>
    <col min="8976" max="8977" width="15.7109375" style="446" customWidth="1"/>
    <col min="8978" max="8978" width="11.7109375" style="446" customWidth="1"/>
    <col min="8979" max="8979" width="6.42578125" style="446" bestFit="1" customWidth="1"/>
    <col min="8980" max="8980" width="11.7109375" style="446" customWidth="1"/>
    <col min="8981" max="8981" width="0" style="446" hidden="1" customWidth="1"/>
    <col min="8982" max="8982" width="3.7109375" style="446" customWidth="1"/>
    <col min="8983" max="8983" width="11.140625" style="446" bestFit="1" customWidth="1"/>
    <col min="8984" max="8985" width="10.5703125" style="446"/>
    <col min="8986" max="8986" width="13.42578125" style="446" customWidth="1"/>
    <col min="8987" max="9206" width="10.5703125" style="446"/>
    <col min="9207" max="9214" width="0" style="446" hidden="1" customWidth="1"/>
    <col min="9215" max="9217" width="3.7109375" style="446" customWidth="1"/>
    <col min="9218" max="9218" width="12.7109375" style="446" customWidth="1"/>
    <col min="9219" max="9219" width="47.42578125" style="446" customWidth="1"/>
    <col min="9220" max="9220" width="5.5703125" style="446" customWidth="1"/>
    <col min="9221" max="9222" width="3.7109375" style="446" customWidth="1"/>
    <col min="9223" max="9223" width="22" style="446" customWidth="1"/>
    <col min="9224" max="9224" width="5.5703125" style="446" customWidth="1"/>
    <col min="9225" max="9226" width="3.7109375" style="446" customWidth="1"/>
    <col min="9227" max="9227" width="22" style="446" customWidth="1"/>
    <col min="9228" max="9228" width="5.5703125" style="446" customWidth="1"/>
    <col min="9229" max="9230" width="3.7109375" style="446" customWidth="1"/>
    <col min="9231" max="9231" width="22" style="446" customWidth="1"/>
    <col min="9232" max="9233" width="15.7109375" style="446" customWidth="1"/>
    <col min="9234" max="9234" width="11.7109375" style="446" customWidth="1"/>
    <col min="9235" max="9235" width="6.42578125" style="446" bestFit="1" customWidth="1"/>
    <col min="9236" max="9236" width="11.7109375" style="446" customWidth="1"/>
    <col min="9237" max="9237" width="0" style="446" hidden="1" customWidth="1"/>
    <col min="9238" max="9238" width="3.7109375" style="446" customWidth="1"/>
    <col min="9239" max="9239" width="11.140625" style="446" bestFit="1" customWidth="1"/>
    <col min="9240" max="9241" width="10.5703125" style="446"/>
    <col min="9242" max="9242" width="13.42578125" style="446" customWidth="1"/>
    <col min="9243" max="9462" width="10.5703125" style="446"/>
    <col min="9463" max="9470" width="0" style="446" hidden="1" customWidth="1"/>
    <col min="9471" max="9473" width="3.7109375" style="446" customWidth="1"/>
    <col min="9474" max="9474" width="12.7109375" style="446" customWidth="1"/>
    <col min="9475" max="9475" width="47.42578125" style="446" customWidth="1"/>
    <col min="9476" max="9476" width="5.5703125" style="446" customWidth="1"/>
    <col min="9477" max="9478" width="3.7109375" style="446" customWidth="1"/>
    <col min="9479" max="9479" width="22" style="446" customWidth="1"/>
    <col min="9480" max="9480" width="5.5703125" style="446" customWidth="1"/>
    <col min="9481" max="9482" width="3.7109375" style="446" customWidth="1"/>
    <col min="9483" max="9483" width="22" style="446" customWidth="1"/>
    <col min="9484" max="9484" width="5.5703125" style="446" customWidth="1"/>
    <col min="9485" max="9486" width="3.7109375" style="446" customWidth="1"/>
    <col min="9487" max="9487" width="22" style="446" customWidth="1"/>
    <col min="9488" max="9489" width="15.7109375" style="446" customWidth="1"/>
    <col min="9490" max="9490" width="11.7109375" style="446" customWidth="1"/>
    <col min="9491" max="9491" width="6.42578125" style="446" bestFit="1" customWidth="1"/>
    <col min="9492" max="9492" width="11.7109375" style="446" customWidth="1"/>
    <col min="9493" max="9493" width="0" style="446" hidden="1" customWidth="1"/>
    <col min="9494" max="9494" width="3.7109375" style="446" customWidth="1"/>
    <col min="9495" max="9495" width="11.140625" style="446" bestFit="1" customWidth="1"/>
    <col min="9496" max="9497" width="10.5703125" style="446"/>
    <col min="9498" max="9498" width="13.42578125" style="446" customWidth="1"/>
    <col min="9499" max="9718" width="10.5703125" style="446"/>
    <col min="9719" max="9726" width="0" style="446" hidden="1" customWidth="1"/>
    <col min="9727" max="9729" width="3.7109375" style="446" customWidth="1"/>
    <col min="9730" max="9730" width="12.7109375" style="446" customWidth="1"/>
    <col min="9731" max="9731" width="47.42578125" style="446" customWidth="1"/>
    <col min="9732" max="9732" width="5.5703125" style="446" customWidth="1"/>
    <col min="9733" max="9734" width="3.7109375" style="446" customWidth="1"/>
    <col min="9735" max="9735" width="22" style="446" customWidth="1"/>
    <col min="9736" max="9736" width="5.5703125" style="446" customWidth="1"/>
    <col min="9737" max="9738" width="3.7109375" style="446" customWidth="1"/>
    <col min="9739" max="9739" width="22" style="446" customWidth="1"/>
    <col min="9740" max="9740" width="5.5703125" style="446" customWidth="1"/>
    <col min="9741" max="9742" width="3.7109375" style="446" customWidth="1"/>
    <col min="9743" max="9743" width="22" style="446" customWidth="1"/>
    <col min="9744" max="9745" width="15.7109375" style="446" customWidth="1"/>
    <col min="9746" max="9746" width="11.7109375" style="446" customWidth="1"/>
    <col min="9747" max="9747" width="6.42578125" style="446" bestFit="1" customWidth="1"/>
    <col min="9748" max="9748" width="11.7109375" style="446" customWidth="1"/>
    <col min="9749" max="9749" width="0" style="446" hidden="1" customWidth="1"/>
    <col min="9750" max="9750" width="3.7109375" style="446" customWidth="1"/>
    <col min="9751" max="9751" width="11.140625" style="446" bestFit="1" customWidth="1"/>
    <col min="9752" max="9753" width="10.5703125" style="446"/>
    <col min="9754" max="9754" width="13.42578125" style="446" customWidth="1"/>
    <col min="9755" max="9974" width="10.5703125" style="446"/>
    <col min="9975" max="9982" width="0" style="446" hidden="1" customWidth="1"/>
    <col min="9983" max="9985" width="3.7109375" style="446" customWidth="1"/>
    <col min="9986" max="9986" width="12.7109375" style="446" customWidth="1"/>
    <col min="9987" max="9987" width="47.42578125" style="446" customWidth="1"/>
    <col min="9988" max="9988" width="5.5703125" style="446" customWidth="1"/>
    <col min="9989" max="9990" width="3.7109375" style="446" customWidth="1"/>
    <col min="9991" max="9991" width="22" style="446" customWidth="1"/>
    <col min="9992" max="9992" width="5.5703125" style="446" customWidth="1"/>
    <col min="9993" max="9994" width="3.7109375" style="446" customWidth="1"/>
    <col min="9995" max="9995" width="22" style="446" customWidth="1"/>
    <col min="9996" max="9996" width="5.5703125" style="446" customWidth="1"/>
    <col min="9997" max="9998" width="3.7109375" style="446" customWidth="1"/>
    <col min="9999" max="9999" width="22" style="446" customWidth="1"/>
    <col min="10000" max="10001" width="15.7109375" style="446" customWidth="1"/>
    <col min="10002" max="10002" width="11.7109375" style="446" customWidth="1"/>
    <col min="10003" max="10003" width="6.42578125" style="446" bestFit="1" customWidth="1"/>
    <col min="10004" max="10004" width="11.7109375" style="446" customWidth="1"/>
    <col min="10005" max="10005" width="0" style="446" hidden="1" customWidth="1"/>
    <col min="10006" max="10006" width="3.7109375" style="446" customWidth="1"/>
    <col min="10007" max="10007" width="11.140625" style="446" bestFit="1" customWidth="1"/>
    <col min="10008" max="10009" width="10.5703125" style="446"/>
    <col min="10010" max="10010" width="13.42578125" style="446" customWidth="1"/>
    <col min="10011" max="10230" width="10.5703125" style="446"/>
    <col min="10231" max="10238" width="0" style="446" hidden="1" customWidth="1"/>
    <col min="10239" max="10241" width="3.7109375" style="446" customWidth="1"/>
    <col min="10242" max="10242" width="12.7109375" style="446" customWidth="1"/>
    <col min="10243" max="10243" width="47.42578125" style="446" customWidth="1"/>
    <col min="10244" max="10244" width="5.5703125" style="446" customWidth="1"/>
    <col min="10245" max="10246" width="3.7109375" style="446" customWidth="1"/>
    <col min="10247" max="10247" width="22" style="446" customWidth="1"/>
    <col min="10248" max="10248" width="5.5703125" style="446" customWidth="1"/>
    <col min="10249" max="10250" width="3.7109375" style="446" customWidth="1"/>
    <col min="10251" max="10251" width="22" style="446" customWidth="1"/>
    <col min="10252" max="10252" width="5.5703125" style="446" customWidth="1"/>
    <col min="10253" max="10254" width="3.7109375" style="446" customWidth="1"/>
    <col min="10255" max="10255" width="22" style="446" customWidth="1"/>
    <col min="10256" max="10257" width="15.7109375" style="446" customWidth="1"/>
    <col min="10258" max="10258" width="11.7109375" style="446" customWidth="1"/>
    <col min="10259" max="10259" width="6.42578125" style="446" bestFit="1" customWidth="1"/>
    <col min="10260" max="10260" width="11.7109375" style="446" customWidth="1"/>
    <col min="10261" max="10261" width="0" style="446" hidden="1" customWidth="1"/>
    <col min="10262" max="10262" width="3.7109375" style="446" customWidth="1"/>
    <col min="10263" max="10263" width="11.140625" style="446" bestFit="1" customWidth="1"/>
    <col min="10264" max="10265" width="10.5703125" style="446"/>
    <col min="10266" max="10266" width="13.42578125" style="446" customWidth="1"/>
    <col min="10267" max="10486" width="10.5703125" style="446"/>
    <col min="10487" max="10494" width="0" style="446" hidden="1" customWidth="1"/>
    <col min="10495" max="10497" width="3.7109375" style="446" customWidth="1"/>
    <col min="10498" max="10498" width="12.7109375" style="446" customWidth="1"/>
    <col min="10499" max="10499" width="47.42578125" style="446" customWidth="1"/>
    <col min="10500" max="10500" width="5.5703125" style="446" customWidth="1"/>
    <col min="10501" max="10502" width="3.7109375" style="446" customWidth="1"/>
    <col min="10503" max="10503" width="22" style="446" customWidth="1"/>
    <col min="10504" max="10504" width="5.5703125" style="446" customWidth="1"/>
    <col min="10505" max="10506" width="3.7109375" style="446" customWidth="1"/>
    <col min="10507" max="10507" width="22" style="446" customWidth="1"/>
    <col min="10508" max="10508" width="5.5703125" style="446" customWidth="1"/>
    <col min="10509" max="10510" width="3.7109375" style="446" customWidth="1"/>
    <col min="10511" max="10511" width="22" style="446" customWidth="1"/>
    <col min="10512" max="10513" width="15.7109375" style="446" customWidth="1"/>
    <col min="10514" max="10514" width="11.7109375" style="446" customWidth="1"/>
    <col min="10515" max="10515" width="6.42578125" style="446" bestFit="1" customWidth="1"/>
    <col min="10516" max="10516" width="11.7109375" style="446" customWidth="1"/>
    <col min="10517" max="10517" width="0" style="446" hidden="1" customWidth="1"/>
    <col min="10518" max="10518" width="3.7109375" style="446" customWidth="1"/>
    <col min="10519" max="10519" width="11.140625" style="446" bestFit="1" customWidth="1"/>
    <col min="10520" max="10521" width="10.5703125" style="446"/>
    <col min="10522" max="10522" width="13.42578125" style="446" customWidth="1"/>
    <col min="10523" max="10742" width="10.5703125" style="446"/>
    <col min="10743" max="10750" width="0" style="446" hidden="1" customWidth="1"/>
    <col min="10751" max="10753" width="3.7109375" style="446" customWidth="1"/>
    <col min="10754" max="10754" width="12.7109375" style="446" customWidth="1"/>
    <col min="10755" max="10755" width="47.42578125" style="446" customWidth="1"/>
    <col min="10756" max="10756" width="5.5703125" style="446" customWidth="1"/>
    <col min="10757" max="10758" width="3.7109375" style="446" customWidth="1"/>
    <col min="10759" max="10759" width="22" style="446" customWidth="1"/>
    <col min="10760" max="10760" width="5.5703125" style="446" customWidth="1"/>
    <col min="10761" max="10762" width="3.7109375" style="446" customWidth="1"/>
    <col min="10763" max="10763" width="22" style="446" customWidth="1"/>
    <col min="10764" max="10764" width="5.5703125" style="446" customWidth="1"/>
    <col min="10765" max="10766" width="3.7109375" style="446" customWidth="1"/>
    <col min="10767" max="10767" width="22" style="446" customWidth="1"/>
    <col min="10768" max="10769" width="15.7109375" style="446" customWidth="1"/>
    <col min="10770" max="10770" width="11.7109375" style="446" customWidth="1"/>
    <col min="10771" max="10771" width="6.42578125" style="446" bestFit="1" customWidth="1"/>
    <col min="10772" max="10772" width="11.7109375" style="446" customWidth="1"/>
    <col min="10773" max="10773" width="0" style="446" hidden="1" customWidth="1"/>
    <col min="10774" max="10774" width="3.7109375" style="446" customWidth="1"/>
    <col min="10775" max="10775" width="11.140625" style="446" bestFit="1" customWidth="1"/>
    <col min="10776" max="10777" width="10.5703125" style="446"/>
    <col min="10778" max="10778" width="13.42578125" style="446" customWidth="1"/>
    <col min="10779" max="10998" width="10.5703125" style="446"/>
    <col min="10999" max="11006" width="0" style="446" hidden="1" customWidth="1"/>
    <col min="11007" max="11009" width="3.7109375" style="446" customWidth="1"/>
    <col min="11010" max="11010" width="12.7109375" style="446" customWidth="1"/>
    <col min="11011" max="11011" width="47.42578125" style="446" customWidth="1"/>
    <col min="11012" max="11012" width="5.5703125" style="446" customWidth="1"/>
    <col min="11013" max="11014" width="3.7109375" style="446" customWidth="1"/>
    <col min="11015" max="11015" width="22" style="446" customWidth="1"/>
    <col min="11016" max="11016" width="5.5703125" style="446" customWidth="1"/>
    <col min="11017" max="11018" width="3.7109375" style="446" customWidth="1"/>
    <col min="11019" max="11019" width="22" style="446" customWidth="1"/>
    <col min="11020" max="11020" width="5.5703125" style="446" customWidth="1"/>
    <col min="11021" max="11022" width="3.7109375" style="446" customWidth="1"/>
    <col min="11023" max="11023" width="22" style="446" customWidth="1"/>
    <col min="11024" max="11025" width="15.7109375" style="446" customWidth="1"/>
    <col min="11026" max="11026" width="11.7109375" style="446" customWidth="1"/>
    <col min="11027" max="11027" width="6.42578125" style="446" bestFit="1" customWidth="1"/>
    <col min="11028" max="11028" width="11.7109375" style="446" customWidth="1"/>
    <col min="11029" max="11029" width="0" style="446" hidden="1" customWidth="1"/>
    <col min="11030" max="11030" width="3.7109375" style="446" customWidth="1"/>
    <col min="11031" max="11031" width="11.140625" style="446" bestFit="1" customWidth="1"/>
    <col min="11032" max="11033" width="10.5703125" style="446"/>
    <col min="11034" max="11034" width="13.42578125" style="446" customWidth="1"/>
    <col min="11035" max="11254" width="10.5703125" style="446"/>
    <col min="11255" max="11262" width="0" style="446" hidden="1" customWidth="1"/>
    <col min="11263" max="11265" width="3.7109375" style="446" customWidth="1"/>
    <col min="11266" max="11266" width="12.7109375" style="446" customWidth="1"/>
    <col min="11267" max="11267" width="47.42578125" style="446" customWidth="1"/>
    <col min="11268" max="11268" width="5.5703125" style="446" customWidth="1"/>
    <col min="11269" max="11270" width="3.7109375" style="446" customWidth="1"/>
    <col min="11271" max="11271" width="22" style="446" customWidth="1"/>
    <col min="11272" max="11272" width="5.5703125" style="446" customWidth="1"/>
    <col min="11273" max="11274" width="3.7109375" style="446" customWidth="1"/>
    <col min="11275" max="11275" width="22" style="446" customWidth="1"/>
    <col min="11276" max="11276" width="5.5703125" style="446" customWidth="1"/>
    <col min="11277" max="11278" width="3.7109375" style="446" customWidth="1"/>
    <col min="11279" max="11279" width="22" style="446" customWidth="1"/>
    <col min="11280" max="11281" width="15.7109375" style="446" customWidth="1"/>
    <col min="11282" max="11282" width="11.7109375" style="446" customWidth="1"/>
    <col min="11283" max="11283" width="6.42578125" style="446" bestFit="1" customWidth="1"/>
    <col min="11284" max="11284" width="11.7109375" style="446" customWidth="1"/>
    <col min="11285" max="11285" width="0" style="446" hidden="1" customWidth="1"/>
    <col min="11286" max="11286" width="3.7109375" style="446" customWidth="1"/>
    <col min="11287" max="11287" width="11.140625" style="446" bestFit="1" customWidth="1"/>
    <col min="11288" max="11289" width="10.5703125" style="446"/>
    <col min="11290" max="11290" width="13.42578125" style="446" customWidth="1"/>
    <col min="11291" max="11510" width="10.5703125" style="446"/>
    <col min="11511" max="11518" width="0" style="446" hidden="1" customWidth="1"/>
    <col min="11519" max="11521" width="3.7109375" style="446" customWidth="1"/>
    <col min="11522" max="11522" width="12.7109375" style="446" customWidth="1"/>
    <col min="11523" max="11523" width="47.42578125" style="446" customWidth="1"/>
    <col min="11524" max="11524" width="5.5703125" style="446" customWidth="1"/>
    <col min="11525" max="11526" width="3.7109375" style="446" customWidth="1"/>
    <col min="11527" max="11527" width="22" style="446" customWidth="1"/>
    <col min="11528" max="11528" width="5.5703125" style="446" customWidth="1"/>
    <col min="11529" max="11530" width="3.7109375" style="446" customWidth="1"/>
    <col min="11531" max="11531" width="22" style="446" customWidth="1"/>
    <col min="11532" max="11532" width="5.5703125" style="446" customWidth="1"/>
    <col min="11533" max="11534" width="3.7109375" style="446" customWidth="1"/>
    <col min="11535" max="11535" width="22" style="446" customWidth="1"/>
    <col min="11536" max="11537" width="15.7109375" style="446" customWidth="1"/>
    <col min="11538" max="11538" width="11.7109375" style="446" customWidth="1"/>
    <col min="11539" max="11539" width="6.42578125" style="446" bestFit="1" customWidth="1"/>
    <col min="11540" max="11540" width="11.7109375" style="446" customWidth="1"/>
    <col min="11541" max="11541" width="0" style="446" hidden="1" customWidth="1"/>
    <col min="11542" max="11542" width="3.7109375" style="446" customWidth="1"/>
    <col min="11543" max="11543" width="11.140625" style="446" bestFit="1" customWidth="1"/>
    <col min="11544" max="11545" width="10.5703125" style="446"/>
    <col min="11546" max="11546" width="13.42578125" style="446" customWidth="1"/>
    <col min="11547" max="11766" width="10.5703125" style="446"/>
    <col min="11767" max="11774" width="0" style="446" hidden="1" customWidth="1"/>
    <col min="11775" max="11777" width="3.7109375" style="446" customWidth="1"/>
    <col min="11778" max="11778" width="12.7109375" style="446" customWidth="1"/>
    <col min="11779" max="11779" width="47.42578125" style="446" customWidth="1"/>
    <col min="11780" max="11780" width="5.5703125" style="446" customWidth="1"/>
    <col min="11781" max="11782" width="3.7109375" style="446" customWidth="1"/>
    <col min="11783" max="11783" width="22" style="446" customWidth="1"/>
    <col min="11784" max="11784" width="5.5703125" style="446" customWidth="1"/>
    <col min="11785" max="11786" width="3.7109375" style="446" customWidth="1"/>
    <col min="11787" max="11787" width="22" style="446" customWidth="1"/>
    <col min="11788" max="11788" width="5.5703125" style="446" customWidth="1"/>
    <col min="11789" max="11790" width="3.7109375" style="446" customWidth="1"/>
    <col min="11791" max="11791" width="22" style="446" customWidth="1"/>
    <col min="11792" max="11793" width="15.7109375" style="446" customWidth="1"/>
    <col min="11794" max="11794" width="11.7109375" style="446" customWidth="1"/>
    <col min="11795" max="11795" width="6.42578125" style="446" bestFit="1" customWidth="1"/>
    <col min="11796" max="11796" width="11.7109375" style="446" customWidth="1"/>
    <col min="11797" max="11797" width="0" style="446" hidden="1" customWidth="1"/>
    <col min="11798" max="11798" width="3.7109375" style="446" customWidth="1"/>
    <col min="11799" max="11799" width="11.140625" style="446" bestFit="1" customWidth="1"/>
    <col min="11800" max="11801" width="10.5703125" style="446"/>
    <col min="11802" max="11802" width="13.42578125" style="446" customWidth="1"/>
    <col min="11803" max="12022" width="10.5703125" style="446"/>
    <col min="12023" max="12030" width="0" style="446" hidden="1" customWidth="1"/>
    <col min="12031" max="12033" width="3.7109375" style="446" customWidth="1"/>
    <col min="12034" max="12034" width="12.7109375" style="446" customWidth="1"/>
    <col min="12035" max="12035" width="47.42578125" style="446" customWidth="1"/>
    <col min="12036" max="12036" width="5.5703125" style="446" customWidth="1"/>
    <col min="12037" max="12038" width="3.7109375" style="446" customWidth="1"/>
    <col min="12039" max="12039" width="22" style="446" customWidth="1"/>
    <col min="12040" max="12040" width="5.5703125" style="446" customWidth="1"/>
    <col min="12041" max="12042" width="3.7109375" style="446" customWidth="1"/>
    <col min="12043" max="12043" width="22" style="446" customWidth="1"/>
    <col min="12044" max="12044" width="5.5703125" style="446" customWidth="1"/>
    <col min="12045" max="12046" width="3.7109375" style="446" customWidth="1"/>
    <col min="12047" max="12047" width="22" style="446" customWidth="1"/>
    <col min="12048" max="12049" width="15.7109375" style="446" customWidth="1"/>
    <col min="12050" max="12050" width="11.7109375" style="446" customWidth="1"/>
    <col min="12051" max="12051" width="6.42578125" style="446" bestFit="1" customWidth="1"/>
    <col min="12052" max="12052" width="11.7109375" style="446" customWidth="1"/>
    <col min="12053" max="12053" width="0" style="446" hidden="1" customWidth="1"/>
    <col min="12054" max="12054" width="3.7109375" style="446" customWidth="1"/>
    <col min="12055" max="12055" width="11.140625" style="446" bestFit="1" customWidth="1"/>
    <col min="12056" max="12057" width="10.5703125" style="446"/>
    <col min="12058" max="12058" width="13.42578125" style="446" customWidth="1"/>
    <col min="12059" max="12278" width="10.5703125" style="446"/>
    <col min="12279" max="12286" width="0" style="446" hidden="1" customWidth="1"/>
    <col min="12287" max="12289" width="3.7109375" style="446" customWidth="1"/>
    <col min="12290" max="12290" width="12.7109375" style="446" customWidth="1"/>
    <col min="12291" max="12291" width="47.42578125" style="446" customWidth="1"/>
    <col min="12292" max="12292" width="5.5703125" style="446" customWidth="1"/>
    <col min="12293" max="12294" width="3.7109375" style="446" customWidth="1"/>
    <col min="12295" max="12295" width="22" style="446" customWidth="1"/>
    <col min="12296" max="12296" width="5.5703125" style="446" customWidth="1"/>
    <col min="12297" max="12298" width="3.7109375" style="446" customWidth="1"/>
    <col min="12299" max="12299" width="22" style="446" customWidth="1"/>
    <col min="12300" max="12300" width="5.5703125" style="446" customWidth="1"/>
    <col min="12301" max="12302" width="3.7109375" style="446" customWidth="1"/>
    <col min="12303" max="12303" width="22" style="446" customWidth="1"/>
    <col min="12304" max="12305" width="15.7109375" style="446" customWidth="1"/>
    <col min="12306" max="12306" width="11.7109375" style="446" customWidth="1"/>
    <col min="12307" max="12307" width="6.42578125" style="446" bestFit="1" customWidth="1"/>
    <col min="12308" max="12308" width="11.7109375" style="446" customWidth="1"/>
    <col min="12309" max="12309" width="0" style="446" hidden="1" customWidth="1"/>
    <col min="12310" max="12310" width="3.7109375" style="446" customWidth="1"/>
    <col min="12311" max="12311" width="11.140625" style="446" bestFit="1" customWidth="1"/>
    <col min="12312" max="12313" width="10.5703125" style="446"/>
    <col min="12314" max="12314" width="13.42578125" style="446" customWidth="1"/>
    <col min="12315" max="12534" width="10.5703125" style="446"/>
    <col min="12535" max="12542" width="0" style="446" hidden="1" customWidth="1"/>
    <col min="12543" max="12545" width="3.7109375" style="446" customWidth="1"/>
    <col min="12546" max="12546" width="12.7109375" style="446" customWidth="1"/>
    <col min="12547" max="12547" width="47.42578125" style="446" customWidth="1"/>
    <col min="12548" max="12548" width="5.5703125" style="446" customWidth="1"/>
    <col min="12549" max="12550" width="3.7109375" style="446" customWidth="1"/>
    <col min="12551" max="12551" width="22" style="446" customWidth="1"/>
    <col min="12552" max="12552" width="5.5703125" style="446" customWidth="1"/>
    <col min="12553" max="12554" width="3.7109375" style="446" customWidth="1"/>
    <col min="12555" max="12555" width="22" style="446" customWidth="1"/>
    <col min="12556" max="12556" width="5.5703125" style="446" customWidth="1"/>
    <col min="12557" max="12558" width="3.7109375" style="446" customWidth="1"/>
    <col min="12559" max="12559" width="22" style="446" customWidth="1"/>
    <col min="12560" max="12561" width="15.7109375" style="446" customWidth="1"/>
    <col min="12562" max="12562" width="11.7109375" style="446" customWidth="1"/>
    <col min="12563" max="12563" width="6.42578125" style="446" bestFit="1" customWidth="1"/>
    <col min="12564" max="12564" width="11.7109375" style="446" customWidth="1"/>
    <col min="12565" max="12565" width="0" style="446" hidden="1" customWidth="1"/>
    <col min="12566" max="12566" width="3.7109375" style="446" customWidth="1"/>
    <col min="12567" max="12567" width="11.140625" style="446" bestFit="1" customWidth="1"/>
    <col min="12568" max="12569" width="10.5703125" style="446"/>
    <col min="12570" max="12570" width="13.42578125" style="446" customWidth="1"/>
    <col min="12571" max="12790" width="10.5703125" style="446"/>
    <col min="12791" max="12798" width="0" style="446" hidden="1" customWidth="1"/>
    <col min="12799" max="12801" width="3.7109375" style="446" customWidth="1"/>
    <col min="12802" max="12802" width="12.7109375" style="446" customWidth="1"/>
    <col min="12803" max="12803" width="47.42578125" style="446" customWidth="1"/>
    <col min="12804" max="12804" width="5.5703125" style="446" customWidth="1"/>
    <col min="12805" max="12806" width="3.7109375" style="446" customWidth="1"/>
    <col min="12807" max="12807" width="22" style="446" customWidth="1"/>
    <col min="12808" max="12808" width="5.5703125" style="446" customWidth="1"/>
    <col min="12809" max="12810" width="3.7109375" style="446" customWidth="1"/>
    <col min="12811" max="12811" width="22" style="446" customWidth="1"/>
    <col min="12812" max="12812" width="5.5703125" style="446" customWidth="1"/>
    <col min="12813" max="12814" width="3.7109375" style="446" customWidth="1"/>
    <col min="12815" max="12815" width="22" style="446" customWidth="1"/>
    <col min="12816" max="12817" width="15.7109375" style="446" customWidth="1"/>
    <col min="12818" max="12818" width="11.7109375" style="446" customWidth="1"/>
    <col min="12819" max="12819" width="6.42578125" style="446" bestFit="1" customWidth="1"/>
    <col min="12820" max="12820" width="11.7109375" style="446" customWidth="1"/>
    <col min="12821" max="12821" width="0" style="446" hidden="1" customWidth="1"/>
    <col min="12822" max="12822" width="3.7109375" style="446" customWidth="1"/>
    <col min="12823" max="12823" width="11.140625" style="446" bestFit="1" customWidth="1"/>
    <col min="12824" max="12825" width="10.5703125" style="446"/>
    <col min="12826" max="12826" width="13.42578125" style="446" customWidth="1"/>
    <col min="12827" max="13046" width="10.5703125" style="446"/>
    <col min="13047" max="13054" width="0" style="446" hidden="1" customWidth="1"/>
    <col min="13055" max="13057" width="3.7109375" style="446" customWidth="1"/>
    <col min="13058" max="13058" width="12.7109375" style="446" customWidth="1"/>
    <col min="13059" max="13059" width="47.42578125" style="446" customWidth="1"/>
    <col min="13060" max="13060" width="5.5703125" style="446" customWidth="1"/>
    <col min="13061" max="13062" width="3.7109375" style="446" customWidth="1"/>
    <col min="13063" max="13063" width="22" style="446" customWidth="1"/>
    <col min="13064" max="13064" width="5.5703125" style="446" customWidth="1"/>
    <col min="13065" max="13066" width="3.7109375" style="446" customWidth="1"/>
    <col min="13067" max="13067" width="22" style="446" customWidth="1"/>
    <col min="13068" max="13068" width="5.5703125" style="446" customWidth="1"/>
    <col min="13069" max="13070" width="3.7109375" style="446" customWidth="1"/>
    <col min="13071" max="13071" width="22" style="446" customWidth="1"/>
    <col min="13072" max="13073" width="15.7109375" style="446" customWidth="1"/>
    <col min="13074" max="13074" width="11.7109375" style="446" customWidth="1"/>
    <col min="13075" max="13075" width="6.42578125" style="446" bestFit="1" customWidth="1"/>
    <col min="13076" max="13076" width="11.7109375" style="446" customWidth="1"/>
    <col min="13077" max="13077" width="0" style="446" hidden="1" customWidth="1"/>
    <col min="13078" max="13078" width="3.7109375" style="446" customWidth="1"/>
    <col min="13079" max="13079" width="11.140625" style="446" bestFit="1" customWidth="1"/>
    <col min="13080" max="13081" width="10.5703125" style="446"/>
    <col min="13082" max="13082" width="13.42578125" style="446" customWidth="1"/>
    <col min="13083" max="13302" width="10.5703125" style="446"/>
    <col min="13303" max="13310" width="0" style="446" hidden="1" customWidth="1"/>
    <col min="13311" max="13313" width="3.7109375" style="446" customWidth="1"/>
    <col min="13314" max="13314" width="12.7109375" style="446" customWidth="1"/>
    <col min="13315" max="13315" width="47.42578125" style="446" customWidth="1"/>
    <col min="13316" max="13316" width="5.5703125" style="446" customWidth="1"/>
    <col min="13317" max="13318" width="3.7109375" style="446" customWidth="1"/>
    <col min="13319" max="13319" width="22" style="446" customWidth="1"/>
    <col min="13320" max="13320" width="5.5703125" style="446" customWidth="1"/>
    <col min="13321" max="13322" width="3.7109375" style="446" customWidth="1"/>
    <col min="13323" max="13323" width="22" style="446" customWidth="1"/>
    <col min="13324" max="13324" width="5.5703125" style="446" customWidth="1"/>
    <col min="13325" max="13326" width="3.7109375" style="446" customWidth="1"/>
    <col min="13327" max="13327" width="22" style="446" customWidth="1"/>
    <col min="13328" max="13329" width="15.7109375" style="446" customWidth="1"/>
    <col min="13330" max="13330" width="11.7109375" style="446" customWidth="1"/>
    <col min="13331" max="13331" width="6.42578125" style="446" bestFit="1" customWidth="1"/>
    <col min="13332" max="13332" width="11.7109375" style="446" customWidth="1"/>
    <col min="13333" max="13333" width="0" style="446" hidden="1" customWidth="1"/>
    <col min="13334" max="13334" width="3.7109375" style="446" customWidth="1"/>
    <col min="13335" max="13335" width="11.140625" style="446" bestFit="1" customWidth="1"/>
    <col min="13336" max="13337" width="10.5703125" style="446"/>
    <col min="13338" max="13338" width="13.42578125" style="446" customWidth="1"/>
    <col min="13339" max="13558" width="10.5703125" style="446"/>
    <col min="13559" max="13566" width="0" style="446" hidden="1" customWidth="1"/>
    <col min="13567" max="13569" width="3.7109375" style="446" customWidth="1"/>
    <col min="13570" max="13570" width="12.7109375" style="446" customWidth="1"/>
    <col min="13571" max="13571" width="47.42578125" style="446" customWidth="1"/>
    <col min="13572" max="13572" width="5.5703125" style="446" customWidth="1"/>
    <col min="13573" max="13574" width="3.7109375" style="446" customWidth="1"/>
    <col min="13575" max="13575" width="22" style="446" customWidth="1"/>
    <col min="13576" max="13576" width="5.5703125" style="446" customWidth="1"/>
    <col min="13577" max="13578" width="3.7109375" style="446" customWidth="1"/>
    <col min="13579" max="13579" width="22" style="446" customWidth="1"/>
    <col min="13580" max="13580" width="5.5703125" style="446" customWidth="1"/>
    <col min="13581" max="13582" width="3.7109375" style="446" customWidth="1"/>
    <col min="13583" max="13583" width="22" style="446" customWidth="1"/>
    <col min="13584" max="13585" width="15.7109375" style="446" customWidth="1"/>
    <col min="13586" max="13586" width="11.7109375" style="446" customWidth="1"/>
    <col min="13587" max="13587" width="6.42578125" style="446" bestFit="1" customWidth="1"/>
    <col min="13588" max="13588" width="11.7109375" style="446" customWidth="1"/>
    <col min="13589" max="13589" width="0" style="446" hidden="1" customWidth="1"/>
    <col min="13590" max="13590" width="3.7109375" style="446" customWidth="1"/>
    <col min="13591" max="13591" width="11.140625" style="446" bestFit="1" customWidth="1"/>
    <col min="13592" max="13593" width="10.5703125" style="446"/>
    <col min="13594" max="13594" width="13.42578125" style="446" customWidth="1"/>
    <col min="13595" max="13814" width="10.5703125" style="446"/>
    <col min="13815" max="13822" width="0" style="446" hidden="1" customWidth="1"/>
    <col min="13823" max="13825" width="3.7109375" style="446" customWidth="1"/>
    <col min="13826" max="13826" width="12.7109375" style="446" customWidth="1"/>
    <col min="13827" max="13827" width="47.42578125" style="446" customWidth="1"/>
    <col min="13828" max="13828" width="5.5703125" style="446" customWidth="1"/>
    <col min="13829" max="13830" width="3.7109375" style="446" customWidth="1"/>
    <col min="13831" max="13831" width="22" style="446" customWidth="1"/>
    <col min="13832" max="13832" width="5.5703125" style="446" customWidth="1"/>
    <col min="13833" max="13834" width="3.7109375" style="446" customWidth="1"/>
    <col min="13835" max="13835" width="22" style="446" customWidth="1"/>
    <col min="13836" max="13836" width="5.5703125" style="446" customWidth="1"/>
    <col min="13837" max="13838" width="3.7109375" style="446" customWidth="1"/>
    <col min="13839" max="13839" width="22" style="446" customWidth="1"/>
    <col min="13840" max="13841" width="15.7109375" style="446" customWidth="1"/>
    <col min="13842" max="13842" width="11.7109375" style="446" customWidth="1"/>
    <col min="13843" max="13843" width="6.42578125" style="446" bestFit="1" customWidth="1"/>
    <col min="13844" max="13844" width="11.7109375" style="446" customWidth="1"/>
    <col min="13845" max="13845" width="0" style="446" hidden="1" customWidth="1"/>
    <col min="13846" max="13846" width="3.7109375" style="446" customWidth="1"/>
    <col min="13847" max="13847" width="11.140625" style="446" bestFit="1" customWidth="1"/>
    <col min="13848" max="13849" width="10.5703125" style="446"/>
    <col min="13850" max="13850" width="13.42578125" style="446" customWidth="1"/>
    <col min="13851" max="14070" width="10.5703125" style="446"/>
    <col min="14071" max="14078" width="0" style="446" hidden="1" customWidth="1"/>
    <col min="14079" max="14081" width="3.7109375" style="446" customWidth="1"/>
    <col min="14082" max="14082" width="12.7109375" style="446" customWidth="1"/>
    <col min="14083" max="14083" width="47.42578125" style="446" customWidth="1"/>
    <col min="14084" max="14084" width="5.5703125" style="446" customWidth="1"/>
    <col min="14085" max="14086" width="3.7109375" style="446" customWidth="1"/>
    <col min="14087" max="14087" width="22" style="446" customWidth="1"/>
    <col min="14088" max="14088" width="5.5703125" style="446" customWidth="1"/>
    <col min="14089" max="14090" width="3.7109375" style="446" customWidth="1"/>
    <col min="14091" max="14091" width="22" style="446" customWidth="1"/>
    <col min="14092" max="14092" width="5.5703125" style="446" customWidth="1"/>
    <col min="14093" max="14094" width="3.7109375" style="446" customWidth="1"/>
    <col min="14095" max="14095" width="22" style="446" customWidth="1"/>
    <col min="14096" max="14097" width="15.7109375" style="446" customWidth="1"/>
    <col min="14098" max="14098" width="11.7109375" style="446" customWidth="1"/>
    <col min="14099" max="14099" width="6.42578125" style="446" bestFit="1" customWidth="1"/>
    <col min="14100" max="14100" width="11.7109375" style="446" customWidth="1"/>
    <col min="14101" max="14101" width="0" style="446" hidden="1" customWidth="1"/>
    <col min="14102" max="14102" width="3.7109375" style="446" customWidth="1"/>
    <col min="14103" max="14103" width="11.140625" style="446" bestFit="1" customWidth="1"/>
    <col min="14104" max="14105" width="10.5703125" style="446"/>
    <col min="14106" max="14106" width="13.42578125" style="446" customWidth="1"/>
    <col min="14107" max="14326" width="10.5703125" style="446"/>
    <col min="14327" max="14334" width="0" style="446" hidden="1" customWidth="1"/>
    <col min="14335" max="14337" width="3.7109375" style="446" customWidth="1"/>
    <col min="14338" max="14338" width="12.7109375" style="446" customWidth="1"/>
    <col min="14339" max="14339" width="47.42578125" style="446" customWidth="1"/>
    <col min="14340" max="14340" width="5.5703125" style="446" customWidth="1"/>
    <col min="14341" max="14342" width="3.7109375" style="446" customWidth="1"/>
    <col min="14343" max="14343" width="22" style="446" customWidth="1"/>
    <col min="14344" max="14344" width="5.5703125" style="446" customWidth="1"/>
    <col min="14345" max="14346" width="3.7109375" style="446" customWidth="1"/>
    <col min="14347" max="14347" width="22" style="446" customWidth="1"/>
    <col min="14348" max="14348" width="5.5703125" style="446" customWidth="1"/>
    <col min="14349" max="14350" width="3.7109375" style="446" customWidth="1"/>
    <col min="14351" max="14351" width="22" style="446" customWidth="1"/>
    <col min="14352" max="14353" width="15.7109375" style="446" customWidth="1"/>
    <col min="14354" max="14354" width="11.7109375" style="446" customWidth="1"/>
    <col min="14355" max="14355" width="6.42578125" style="446" bestFit="1" customWidth="1"/>
    <col min="14356" max="14356" width="11.7109375" style="446" customWidth="1"/>
    <col min="14357" max="14357" width="0" style="446" hidden="1" customWidth="1"/>
    <col min="14358" max="14358" width="3.7109375" style="446" customWidth="1"/>
    <col min="14359" max="14359" width="11.140625" style="446" bestFit="1" customWidth="1"/>
    <col min="14360" max="14361" width="10.5703125" style="446"/>
    <col min="14362" max="14362" width="13.42578125" style="446" customWidth="1"/>
    <col min="14363" max="14582" width="10.5703125" style="446"/>
    <col min="14583" max="14590" width="0" style="446" hidden="1" customWidth="1"/>
    <col min="14591" max="14593" width="3.7109375" style="446" customWidth="1"/>
    <col min="14594" max="14594" width="12.7109375" style="446" customWidth="1"/>
    <col min="14595" max="14595" width="47.42578125" style="446" customWidth="1"/>
    <col min="14596" max="14596" width="5.5703125" style="446" customWidth="1"/>
    <col min="14597" max="14598" width="3.7109375" style="446" customWidth="1"/>
    <col min="14599" max="14599" width="22" style="446" customWidth="1"/>
    <col min="14600" max="14600" width="5.5703125" style="446" customWidth="1"/>
    <col min="14601" max="14602" width="3.7109375" style="446" customWidth="1"/>
    <col min="14603" max="14603" width="22" style="446" customWidth="1"/>
    <col min="14604" max="14604" width="5.5703125" style="446" customWidth="1"/>
    <col min="14605" max="14606" width="3.7109375" style="446" customWidth="1"/>
    <col min="14607" max="14607" width="22" style="446" customWidth="1"/>
    <col min="14608" max="14609" width="15.7109375" style="446" customWidth="1"/>
    <col min="14610" max="14610" width="11.7109375" style="446" customWidth="1"/>
    <col min="14611" max="14611" width="6.42578125" style="446" bestFit="1" customWidth="1"/>
    <col min="14612" max="14612" width="11.7109375" style="446" customWidth="1"/>
    <col min="14613" max="14613" width="0" style="446" hidden="1" customWidth="1"/>
    <col min="14614" max="14614" width="3.7109375" style="446" customWidth="1"/>
    <col min="14615" max="14615" width="11.140625" style="446" bestFit="1" customWidth="1"/>
    <col min="14616" max="14617" width="10.5703125" style="446"/>
    <col min="14618" max="14618" width="13.42578125" style="446" customWidth="1"/>
    <col min="14619" max="14838" width="10.5703125" style="446"/>
    <col min="14839" max="14846" width="0" style="446" hidden="1" customWidth="1"/>
    <col min="14847" max="14849" width="3.7109375" style="446" customWidth="1"/>
    <col min="14850" max="14850" width="12.7109375" style="446" customWidth="1"/>
    <col min="14851" max="14851" width="47.42578125" style="446" customWidth="1"/>
    <col min="14852" max="14852" width="5.5703125" style="446" customWidth="1"/>
    <col min="14853" max="14854" width="3.7109375" style="446" customWidth="1"/>
    <col min="14855" max="14855" width="22" style="446" customWidth="1"/>
    <col min="14856" max="14856" width="5.5703125" style="446" customWidth="1"/>
    <col min="14857" max="14858" width="3.7109375" style="446" customWidth="1"/>
    <col min="14859" max="14859" width="22" style="446" customWidth="1"/>
    <col min="14860" max="14860" width="5.5703125" style="446" customWidth="1"/>
    <col min="14861" max="14862" width="3.7109375" style="446" customWidth="1"/>
    <col min="14863" max="14863" width="22" style="446" customWidth="1"/>
    <col min="14864" max="14865" width="15.7109375" style="446" customWidth="1"/>
    <col min="14866" max="14866" width="11.7109375" style="446" customWidth="1"/>
    <col min="14867" max="14867" width="6.42578125" style="446" bestFit="1" customWidth="1"/>
    <col min="14868" max="14868" width="11.7109375" style="446" customWidth="1"/>
    <col min="14869" max="14869" width="0" style="446" hidden="1" customWidth="1"/>
    <col min="14870" max="14870" width="3.7109375" style="446" customWidth="1"/>
    <col min="14871" max="14871" width="11.140625" style="446" bestFit="1" customWidth="1"/>
    <col min="14872" max="14873" width="10.5703125" style="446"/>
    <col min="14874" max="14874" width="13.42578125" style="446" customWidth="1"/>
    <col min="14875" max="15094" width="10.5703125" style="446"/>
    <col min="15095" max="15102" width="0" style="446" hidden="1" customWidth="1"/>
    <col min="15103" max="15105" width="3.7109375" style="446" customWidth="1"/>
    <col min="15106" max="15106" width="12.7109375" style="446" customWidth="1"/>
    <col min="15107" max="15107" width="47.42578125" style="446" customWidth="1"/>
    <col min="15108" max="15108" width="5.5703125" style="446" customWidth="1"/>
    <col min="15109" max="15110" width="3.7109375" style="446" customWidth="1"/>
    <col min="15111" max="15111" width="22" style="446" customWidth="1"/>
    <col min="15112" max="15112" width="5.5703125" style="446" customWidth="1"/>
    <col min="15113" max="15114" width="3.7109375" style="446" customWidth="1"/>
    <col min="15115" max="15115" width="22" style="446" customWidth="1"/>
    <col min="15116" max="15116" width="5.5703125" style="446" customWidth="1"/>
    <col min="15117" max="15118" width="3.7109375" style="446" customWidth="1"/>
    <col min="15119" max="15119" width="22" style="446" customWidth="1"/>
    <col min="15120" max="15121" width="15.7109375" style="446" customWidth="1"/>
    <col min="15122" max="15122" width="11.7109375" style="446" customWidth="1"/>
    <col min="15123" max="15123" width="6.42578125" style="446" bestFit="1" customWidth="1"/>
    <col min="15124" max="15124" width="11.7109375" style="446" customWidth="1"/>
    <col min="15125" max="15125" width="0" style="446" hidden="1" customWidth="1"/>
    <col min="15126" max="15126" width="3.7109375" style="446" customWidth="1"/>
    <col min="15127" max="15127" width="11.140625" style="446" bestFit="1" customWidth="1"/>
    <col min="15128" max="15129" width="10.5703125" style="446"/>
    <col min="15130" max="15130" width="13.42578125" style="446" customWidth="1"/>
    <col min="15131" max="15350" width="10.5703125" style="446"/>
    <col min="15351" max="15358" width="0" style="446" hidden="1" customWidth="1"/>
    <col min="15359" max="15361" width="3.7109375" style="446" customWidth="1"/>
    <col min="15362" max="15362" width="12.7109375" style="446" customWidth="1"/>
    <col min="15363" max="15363" width="47.42578125" style="446" customWidth="1"/>
    <col min="15364" max="15364" width="5.5703125" style="446" customWidth="1"/>
    <col min="15365" max="15366" width="3.7109375" style="446" customWidth="1"/>
    <col min="15367" max="15367" width="22" style="446" customWidth="1"/>
    <col min="15368" max="15368" width="5.5703125" style="446" customWidth="1"/>
    <col min="15369" max="15370" width="3.7109375" style="446" customWidth="1"/>
    <col min="15371" max="15371" width="22" style="446" customWidth="1"/>
    <col min="15372" max="15372" width="5.5703125" style="446" customWidth="1"/>
    <col min="15373" max="15374" width="3.7109375" style="446" customWidth="1"/>
    <col min="15375" max="15375" width="22" style="446" customWidth="1"/>
    <col min="15376" max="15377" width="15.7109375" style="446" customWidth="1"/>
    <col min="15378" max="15378" width="11.7109375" style="446" customWidth="1"/>
    <col min="15379" max="15379" width="6.42578125" style="446" bestFit="1" customWidth="1"/>
    <col min="15380" max="15380" width="11.7109375" style="446" customWidth="1"/>
    <col min="15381" max="15381" width="0" style="446" hidden="1" customWidth="1"/>
    <col min="15382" max="15382" width="3.7109375" style="446" customWidth="1"/>
    <col min="15383" max="15383" width="11.140625" style="446" bestFit="1" customWidth="1"/>
    <col min="15384" max="15385" width="10.5703125" style="446"/>
    <col min="15386" max="15386" width="13.42578125" style="446" customWidth="1"/>
    <col min="15387" max="15606" width="10.5703125" style="446"/>
    <col min="15607" max="15614" width="0" style="446" hidden="1" customWidth="1"/>
    <col min="15615" max="15617" width="3.7109375" style="446" customWidth="1"/>
    <col min="15618" max="15618" width="12.7109375" style="446" customWidth="1"/>
    <col min="15619" max="15619" width="47.42578125" style="446" customWidth="1"/>
    <col min="15620" max="15620" width="5.5703125" style="446" customWidth="1"/>
    <col min="15621" max="15622" width="3.7109375" style="446" customWidth="1"/>
    <col min="15623" max="15623" width="22" style="446" customWidth="1"/>
    <col min="15624" max="15624" width="5.5703125" style="446" customWidth="1"/>
    <col min="15625" max="15626" width="3.7109375" style="446" customWidth="1"/>
    <col min="15627" max="15627" width="22" style="446" customWidth="1"/>
    <col min="15628" max="15628" width="5.5703125" style="446" customWidth="1"/>
    <col min="15629" max="15630" width="3.7109375" style="446" customWidth="1"/>
    <col min="15631" max="15631" width="22" style="446" customWidth="1"/>
    <col min="15632" max="15633" width="15.7109375" style="446" customWidth="1"/>
    <col min="15634" max="15634" width="11.7109375" style="446" customWidth="1"/>
    <col min="15635" max="15635" width="6.42578125" style="446" bestFit="1" customWidth="1"/>
    <col min="15636" max="15636" width="11.7109375" style="446" customWidth="1"/>
    <col min="15637" max="15637" width="0" style="446" hidden="1" customWidth="1"/>
    <col min="15638" max="15638" width="3.7109375" style="446" customWidth="1"/>
    <col min="15639" max="15639" width="11.140625" style="446" bestFit="1" customWidth="1"/>
    <col min="15640" max="15641" width="10.5703125" style="446"/>
    <col min="15642" max="15642" width="13.42578125" style="446" customWidth="1"/>
    <col min="15643" max="15862" width="10.5703125" style="446"/>
    <col min="15863" max="15870" width="0" style="446" hidden="1" customWidth="1"/>
    <col min="15871" max="15873" width="3.7109375" style="446" customWidth="1"/>
    <col min="15874" max="15874" width="12.7109375" style="446" customWidth="1"/>
    <col min="15875" max="15875" width="47.42578125" style="446" customWidth="1"/>
    <col min="15876" max="15876" width="5.5703125" style="446" customWidth="1"/>
    <col min="15877" max="15878" width="3.7109375" style="446" customWidth="1"/>
    <col min="15879" max="15879" width="22" style="446" customWidth="1"/>
    <col min="15880" max="15880" width="5.5703125" style="446" customWidth="1"/>
    <col min="15881" max="15882" width="3.7109375" style="446" customWidth="1"/>
    <col min="15883" max="15883" width="22" style="446" customWidth="1"/>
    <col min="15884" max="15884" width="5.5703125" style="446" customWidth="1"/>
    <col min="15885" max="15886" width="3.7109375" style="446" customWidth="1"/>
    <col min="15887" max="15887" width="22" style="446" customWidth="1"/>
    <col min="15888" max="15889" width="15.7109375" style="446" customWidth="1"/>
    <col min="15890" max="15890" width="11.7109375" style="446" customWidth="1"/>
    <col min="15891" max="15891" width="6.42578125" style="446" bestFit="1" customWidth="1"/>
    <col min="15892" max="15892" width="11.7109375" style="446" customWidth="1"/>
    <col min="15893" max="15893" width="0" style="446" hidden="1" customWidth="1"/>
    <col min="15894" max="15894" width="3.7109375" style="446" customWidth="1"/>
    <col min="15895" max="15895" width="11.140625" style="446" bestFit="1" customWidth="1"/>
    <col min="15896" max="15897" width="10.5703125" style="446"/>
    <col min="15898" max="15898" width="13.42578125" style="446" customWidth="1"/>
    <col min="15899" max="16118" width="10.5703125" style="446"/>
    <col min="16119" max="16126" width="0" style="446" hidden="1" customWidth="1"/>
    <col min="16127" max="16129" width="3.7109375" style="446" customWidth="1"/>
    <col min="16130" max="16130" width="12.7109375" style="446" customWidth="1"/>
    <col min="16131" max="16131" width="47.42578125" style="446" customWidth="1"/>
    <col min="16132" max="16132" width="5.5703125" style="446" customWidth="1"/>
    <col min="16133" max="16134" width="3.7109375" style="446" customWidth="1"/>
    <col min="16135" max="16135" width="22" style="446" customWidth="1"/>
    <col min="16136" max="16136" width="5.5703125" style="446" customWidth="1"/>
    <col min="16137" max="16138" width="3.7109375" style="446" customWidth="1"/>
    <col min="16139" max="16139" width="22" style="446" customWidth="1"/>
    <col min="16140" max="16140" width="5.5703125" style="446" customWidth="1"/>
    <col min="16141" max="16142" width="3.7109375" style="446" customWidth="1"/>
    <col min="16143" max="16143" width="22" style="446" customWidth="1"/>
    <col min="16144" max="16145" width="15.7109375" style="446" customWidth="1"/>
    <col min="16146" max="16146" width="11.7109375" style="446" customWidth="1"/>
    <col min="16147" max="16147" width="6.42578125" style="446" bestFit="1" customWidth="1"/>
    <col min="16148" max="16148" width="11.7109375" style="446" customWidth="1"/>
    <col min="16149" max="16149" width="0" style="446" hidden="1" customWidth="1"/>
    <col min="16150" max="16150" width="3.7109375" style="446" customWidth="1"/>
    <col min="16151" max="16151" width="11.140625" style="446" bestFit="1" customWidth="1"/>
    <col min="16152" max="16153" width="10.5703125" style="446"/>
    <col min="16154" max="16154" width="13.42578125" style="446" customWidth="1"/>
    <col min="16155" max="16384" width="10.5703125" style="446"/>
  </cols>
  <sheetData>
    <row r="1" spans="1:37" hidden="1"/>
    <row r="2" spans="1:37" hidden="1"/>
    <row r="3" spans="1:37" hidden="1"/>
    <row r="4" spans="1:37" ht="3" customHeight="1">
      <c r="J4" s="451"/>
      <c r="K4" s="451"/>
      <c r="L4" s="447"/>
      <c r="M4" s="447"/>
      <c r="N4" s="447"/>
      <c r="O4" s="447"/>
      <c r="P4" s="447"/>
      <c r="Q4" s="447"/>
      <c r="R4" s="447"/>
      <c r="S4" s="447"/>
      <c r="T4" s="447"/>
      <c r="U4" s="447"/>
      <c r="V4" s="447"/>
      <c r="W4" s="447"/>
      <c r="X4" s="447"/>
      <c r="Y4" s="447"/>
      <c r="Z4" s="454"/>
      <c r="AA4" s="454"/>
      <c r="AB4" s="454"/>
      <c r="AC4" s="454"/>
      <c r="AD4" s="454"/>
      <c r="AE4" s="447"/>
    </row>
    <row r="5" spans="1:37" ht="22.5" customHeight="1">
      <c r="J5" s="451"/>
      <c r="K5" s="451"/>
      <c r="L5" s="1309" t="s">
        <v>745</v>
      </c>
      <c r="M5" s="1309"/>
      <c r="N5" s="1309"/>
      <c r="O5" s="1309"/>
      <c r="P5" s="1309"/>
      <c r="Q5" s="1309"/>
      <c r="R5" s="1309"/>
      <c r="S5" s="1309"/>
      <c r="T5" s="1309"/>
      <c r="U5" s="548"/>
      <c r="V5" s="548"/>
      <c r="W5" s="493"/>
      <c r="X5" s="493"/>
      <c r="Y5" s="554"/>
      <c r="Z5" s="554"/>
      <c r="AA5" s="554"/>
      <c r="AB5" s="554"/>
      <c r="AC5" s="554"/>
      <c r="AD5" s="554"/>
      <c r="AE5" s="467"/>
    </row>
    <row r="6" spans="1:37" ht="3" customHeight="1">
      <c r="J6" s="451"/>
      <c r="K6" s="451"/>
      <c r="L6" s="447"/>
      <c r="M6" s="447"/>
      <c r="N6" s="447"/>
      <c r="O6" s="450"/>
      <c r="P6" s="450"/>
      <c r="Q6" s="450"/>
      <c r="R6" s="450"/>
      <c r="S6" s="450"/>
      <c r="T6" s="450"/>
      <c r="U6" s="447"/>
    </row>
    <row r="7" spans="1:37" s="746" customFormat="1" ht="5.25" hidden="1">
      <c r="A7" s="1121"/>
      <c r="B7" s="1121"/>
      <c r="C7" s="1121"/>
      <c r="D7" s="1121"/>
      <c r="E7" s="1121"/>
      <c r="F7" s="1121"/>
      <c r="G7" s="1121"/>
      <c r="H7" s="1121"/>
      <c r="L7" s="1172"/>
      <c r="M7" s="1046"/>
      <c r="O7" s="1285"/>
      <c r="P7" s="1285"/>
      <c r="Q7" s="1285"/>
      <c r="R7" s="1285"/>
      <c r="S7" s="1285"/>
      <c r="T7" s="1285"/>
      <c r="U7" s="780"/>
      <c r="V7" s="780"/>
      <c r="X7" s="1121"/>
      <c r="Y7" s="1121"/>
      <c r="Z7" s="1121"/>
      <c r="AA7" s="1121"/>
      <c r="AB7" s="1121"/>
    </row>
    <row r="8" spans="1:37" s="461" customFormat="1" ht="18.75">
      <c r="A8" s="475"/>
      <c r="B8" s="475"/>
      <c r="C8" s="475"/>
      <c r="D8" s="475"/>
      <c r="E8" s="475"/>
      <c r="F8" s="475"/>
      <c r="G8" s="475"/>
      <c r="H8" s="475"/>
      <c r="L8" s="469"/>
      <c r="M8" s="1158" t="str">
        <f>"Дата подачи заявления об "&amp;IF(datePr_ch="","утверждении","изменении") &amp; " тарифов"</f>
        <v>Дата подачи заявления об утверждении тарифов</v>
      </c>
      <c r="N8" s="1286" t="str">
        <f>IF(datePr_ch="",IF(datePr="","",datePr),datePr_ch)</f>
        <v>29.04.2021</v>
      </c>
      <c r="O8" s="1286"/>
      <c r="P8" s="1286"/>
      <c r="Q8" s="1286"/>
      <c r="R8" s="1286"/>
      <c r="S8" s="1286"/>
      <c r="T8" s="1286"/>
      <c r="U8" s="635"/>
      <c r="V8" s="539"/>
      <c r="W8" s="539"/>
      <c r="X8" s="539"/>
      <c r="Y8" s="539"/>
      <c r="Z8" s="539"/>
      <c r="AA8" s="539"/>
      <c r="AH8" s="475"/>
      <c r="AI8" s="475"/>
      <c r="AJ8" s="475"/>
      <c r="AK8" s="475"/>
    </row>
    <row r="9" spans="1:37" s="461" customFormat="1" ht="18.75">
      <c r="A9" s="475"/>
      <c r="B9" s="475"/>
      <c r="C9" s="475"/>
      <c r="D9" s="475"/>
      <c r="E9" s="475"/>
      <c r="F9" s="475"/>
      <c r="G9" s="475"/>
      <c r="H9" s="475"/>
      <c r="L9" s="522"/>
      <c r="M9" s="1158" t="str">
        <f>"Номер подачи заявления об "&amp;IF(numberPr_ch="","утверждении","изменении") &amp; " тарифов"</f>
        <v>Номер подачи заявления об утверждении тарифов</v>
      </c>
      <c r="N9" s="1286" t="str">
        <f>IF(numberPr_ch="",IF(numberPr="","",numberPr),numberPr_ch)</f>
        <v xml:space="preserve">№106ОПСПб </v>
      </c>
      <c r="O9" s="1286"/>
      <c r="P9" s="1286"/>
      <c r="Q9" s="1286"/>
      <c r="R9" s="1286"/>
      <c r="S9" s="1286"/>
      <c r="T9" s="1286"/>
      <c r="U9" s="635"/>
      <c r="V9" s="539"/>
      <c r="W9" s="539"/>
      <c r="X9" s="539"/>
      <c r="Y9" s="539"/>
      <c r="Z9" s="539"/>
      <c r="AA9" s="539"/>
      <c r="AH9" s="475"/>
      <c r="AI9" s="475"/>
      <c r="AJ9" s="475"/>
      <c r="AK9" s="475"/>
    </row>
    <row r="10" spans="1:37" s="746" customFormat="1" ht="5.25" hidden="1">
      <c r="A10" s="1121"/>
      <c r="B10" s="1121"/>
      <c r="C10" s="1121"/>
      <c r="D10" s="1121"/>
      <c r="E10" s="1121"/>
      <c r="F10" s="1121"/>
      <c r="G10" s="1121"/>
      <c r="H10" s="1121"/>
      <c r="L10" s="1172"/>
      <c r="M10" s="1046"/>
      <c r="O10" s="1285"/>
      <c r="P10" s="1285"/>
      <c r="Q10" s="1285"/>
      <c r="R10" s="1285"/>
      <c r="S10" s="1285"/>
      <c r="T10" s="1285"/>
      <c r="U10" s="780"/>
      <c r="V10" s="780"/>
      <c r="X10" s="1121"/>
      <c r="Y10" s="1121"/>
      <c r="Z10" s="1121"/>
      <c r="AA10" s="1121"/>
      <c r="AB10" s="1121"/>
    </row>
    <row r="11" spans="1:37" s="735" customFormat="1" ht="18.75" hidden="1">
      <c r="A11" s="736"/>
      <c r="B11" s="736"/>
      <c r="C11" s="736"/>
      <c r="D11" s="736"/>
      <c r="E11" s="736"/>
      <c r="F11" s="736"/>
      <c r="G11" s="736"/>
      <c r="H11" s="736"/>
      <c r="L11" s="724"/>
      <c r="M11" s="713"/>
      <c r="N11" s="712"/>
      <c r="O11" s="712"/>
      <c r="P11" s="712"/>
      <c r="Q11" s="712"/>
      <c r="R11" s="712"/>
      <c r="S11" s="712"/>
      <c r="T11" s="712"/>
      <c r="U11" s="635"/>
      <c r="Z11" s="734" t="s">
        <v>635</v>
      </c>
      <c r="AA11" s="734" t="s">
        <v>636</v>
      </c>
      <c r="AH11" s="736"/>
      <c r="AI11" s="736"/>
      <c r="AJ11" s="736"/>
      <c r="AK11" s="736"/>
    </row>
    <row r="12" spans="1:37" s="461" customFormat="1" ht="11.25" hidden="1">
      <c r="A12" s="475"/>
      <c r="B12" s="475"/>
      <c r="C12" s="475"/>
      <c r="D12" s="475"/>
      <c r="E12" s="475"/>
      <c r="F12" s="475"/>
      <c r="G12" s="475"/>
      <c r="H12" s="475"/>
      <c r="L12" s="1310"/>
      <c r="M12" s="1310"/>
      <c r="N12" s="536"/>
      <c r="O12" s="1330"/>
      <c r="P12" s="1330"/>
      <c r="Q12" s="1330"/>
      <c r="R12" s="1330"/>
      <c r="S12" s="1330"/>
      <c r="T12" s="1330"/>
      <c r="U12" s="456"/>
      <c r="AE12" s="473" t="s">
        <v>371</v>
      </c>
      <c r="AH12" s="475"/>
      <c r="AI12" s="475"/>
      <c r="AJ12" s="475"/>
      <c r="AK12" s="475"/>
    </row>
    <row r="13" spans="1:37">
      <c r="J13" s="451"/>
      <c r="K13" s="451"/>
      <c r="L13" s="447"/>
      <c r="M13" s="447"/>
      <c r="N13" s="447"/>
      <c r="O13" s="1327"/>
      <c r="P13" s="1327"/>
      <c r="Q13" s="1327"/>
      <c r="R13" s="1327"/>
      <c r="S13" s="1327"/>
      <c r="T13" s="1327"/>
      <c r="U13" s="568"/>
      <c r="Z13" s="1327"/>
      <c r="AA13" s="1327"/>
      <c r="AB13" s="1327"/>
      <c r="AC13" s="1327"/>
      <c r="AD13" s="1327"/>
      <c r="AE13" s="1327"/>
    </row>
    <row r="14" spans="1:37">
      <c r="J14" s="451"/>
      <c r="K14" s="451"/>
      <c r="L14" s="1230" t="s">
        <v>445</v>
      </c>
      <c r="M14" s="1230"/>
      <c r="N14" s="1230"/>
      <c r="O14" s="1230"/>
      <c r="P14" s="1230"/>
      <c r="Q14" s="1230"/>
      <c r="R14" s="1230"/>
      <c r="S14" s="1230"/>
      <c r="T14" s="1230"/>
      <c r="U14" s="1230"/>
      <c r="V14" s="1230"/>
      <c r="W14" s="1230"/>
      <c r="X14" s="1230"/>
      <c r="Y14" s="1230"/>
      <c r="Z14" s="1230"/>
      <c r="AA14" s="1230"/>
      <c r="AB14" s="1230"/>
      <c r="AC14" s="1230"/>
      <c r="AD14" s="1230"/>
      <c r="AE14" s="1230"/>
      <c r="AF14" s="1230"/>
      <c r="AG14" s="1230" t="s">
        <v>446</v>
      </c>
    </row>
    <row r="15" spans="1:37" ht="14.25" customHeight="1">
      <c r="J15" s="451"/>
      <c r="K15" s="451"/>
      <c r="L15" s="1293" t="s">
        <v>91</v>
      </c>
      <c r="M15" s="1293" t="s">
        <v>618</v>
      </c>
      <c r="N15" s="1344" t="s">
        <v>597</v>
      </c>
      <c r="O15" s="1344"/>
      <c r="P15" s="1344"/>
      <c r="Q15" s="1344"/>
      <c r="R15" s="1344" t="s">
        <v>598</v>
      </c>
      <c r="S15" s="1344"/>
      <c r="T15" s="1344"/>
      <c r="U15" s="1344"/>
      <c r="V15" s="1344" t="s">
        <v>599</v>
      </c>
      <c r="W15" s="1344"/>
      <c r="X15" s="1344"/>
      <c r="Y15" s="1344"/>
      <c r="Z15" s="1293" t="s">
        <v>604</v>
      </c>
      <c r="AA15" s="1293"/>
      <c r="AB15" s="1293"/>
      <c r="AC15" s="1293"/>
      <c r="AD15" s="1293"/>
      <c r="AE15" s="1293" t="s">
        <v>339</v>
      </c>
      <c r="AF15" s="1326" t="s">
        <v>274</v>
      </c>
      <c r="AG15" s="1230"/>
    </row>
    <row r="16" spans="1:37" s="493" customFormat="1" ht="27.75" customHeight="1">
      <c r="A16" s="554"/>
      <c r="B16" s="554"/>
      <c r="C16" s="554"/>
      <c r="D16" s="554"/>
      <c r="E16" s="554"/>
      <c r="F16" s="554"/>
      <c r="G16" s="560"/>
      <c r="H16" s="560"/>
      <c r="I16" s="501"/>
      <c r="J16" s="499"/>
      <c r="K16" s="499"/>
      <c r="L16" s="1293"/>
      <c r="M16" s="1293"/>
      <c r="N16" s="1344"/>
      <c r="O16" s="1344"/>
      <c r="P16" s="1344"/>
      <c r="Q16" s="1344"/>
      <c r="R16" s="1344"/>
      <c r="S16" s="1344"/>
      <c r="T16" s="1344"/>
      <c r="U16" s="1344"/>
      <c r="V16" s="1344"/>
      <c r="W16" s="1344"/>
      <c r="X16" s="1344"/>
      <c r="Y16" s="1344"/>
      <c r="Z16" s="1230" t="s">
        <v>621</v>
      </c>
      <c r="AA16" s="1230"/>
      <c r="AB16" s="1230" t="s">
        <v>615</v>
      </c>
      <c r="AC16" s="1230"/>
      <c r="AD16" s="1230"/>
      <c r="AE16" s="1293"/>
      <c r="AF16" s="1326"/>
      <c r="AG16" s="1230"/>
      <c r="AH16" s="554"/>
      <c r="AI16" s="554"/>
      <c r="AJ16" s="554"/>
      <c r="AK16" s="554"/>
    </row>
    <row r="17" spans="1:37" ht="14.25" customHeight="1">
      <c r="J17" s="451"/>
      <c r="K17" s="451"/>
      <c r="L17" s="1293"/>
      <c r="M17" s="1293"/>
      <c r="N17" s="1344"/>
      <c r="O17" s="1344"/>
      <c r="P17" s="1344"/>
      <c r="Q17" s="1344"/>
      <c r="R17" s="1344"/>
      <c r="S17" s="1344"/>
      <c r="T17" s="1344"/>
      <c r="U17" s="1344"/>
      <c r="V17" s="1344"/>
      <c r="W17" s="1344"/>
      <c r="X17" s="1344"/>
      <c r="Y17" s="1344"/>
      <c r="Z17" s="504" t="s">
        <v>619</v>
      </c>
      <c r="AA17" s="504" t="s">
        <v>620</v>
      </c>
      <c r="AB17" s="506" t="s">
        <v>273</v>
      </c>
      <c r="AC17" s="1335" t="s">
        <v>272</v>
      </c>
      <c r="AD17" s="1335"/>
      <c r="AE17" s="1293"/>
      <c r="AF17" s="1326"/>
      <c r="AG17" s="1230"/>
    </row>
    <row r="18" spans="1:37">
      <c r="J18" s="451"/>
      <c r="K18" s="459">
        <v>1</v>
      </c>
      <c r="L18" s="448" t="s">
        <v>92</v>
      </c>
      <c r="M18" s="448" t="s">
        <v>48</v>
      </c>
      <c r="N18" s="1345">
        <f ca="1">OFFSET(N18,0,-1)+1</f>
        <v>3</v>
      </c>
      <c r="O18" s="1345"/>
      <c r="P18" s="1345"/>
      <c r="Q18" s="1345"/>
      <c r="R18" s="1345">
        <f ca="1">OFFSET(N18,0,0)+1</f>
        <v>4</v>
      </c>
      <c r="S18" s="1345"/>
      <c r="T18" s="1345"/>
      <c r="U18" s="1345"/>
      <c r="V18" s="640"/>
      <c r="W18" s="640"/>
      <c r="X18" s="640"/>
      <c r="Y18" s="641">
        <f ca="1">OFFSET(R18,0,0)+1</f>
        <v>5</v>
      </c>
      <c r="Z18" s="457">
        <f ca="1">OFFSET(Z18,0,-1)+1</f>
        <v>6</v>
      </c>
      <c r="AA18" s="457">
        <f ca="1">OFFSET(AA18,0,-1)+1</f>
        <v>7</v>
      </c>
      <c r="AB18" s="457">
        <f ca="1">OFFSET(AB18,0,-1)+1</f>
        <v>8</v>
      </c>
      <c r="AC18" s="1345">
        <f ca="1">OFFSET(AC18,0,-1)+1</f>
        <v>9</v>
      </c>
      <c r="AD18" s="1345"/>
      <c r="AE18" s="457">
        <f ca="1">OFFSET(AE18,0,-2)+1</f>
        <v>10</v>
      </c>
      <c r="AF18" s="493"/>
      <c r="AG18" s="457">
        <f ca="1">OFFSET(AG18,0,-2)+1</f>
        <v>11</v>
      </c>
    </row>
    <row r="19" spans="1:37" ht="22.5">
      <c r="A19" s="1312">
        <v>1</v>
      </c>
      <c r="B19" s="963"/>
      <c r="C19" s="963"/>
      <c r="D19" s="963"/>
      <c r="E19" s="963"/>
      <c r="F19" s="956"/>
      <c r="G19" s="962"/>
      <c r="H19" s="962"/>
      <c r="I19" s="944"/>
      <c r="J19" s="943"/>
      <c r="K19" s="943"/>
      <c r="L19" s="562">
        <f>mergeValue(A19)</f>
        <v>1</v>
      </c>
      <c r="M19" s="610" t="s">
        <v>19</v>
      </c>
      <c r="N19" s="1346"/>
      <c r="O19" s="1346"/>
      <c r="P19" s="1346"/>
      <c r="Q19" s="1346"/>
      <c r="R19" s="1346"/>
      <c r="S19" s="1346"/>
      <c r="T19" s="1346"/>
      <c r="U19" s="1346"/>
      <c r="V19" s="1346"/>
      <c r="W19" s="1346"/>
      <c r="X19" s="1346"/>
      <c r="Y19" s="1346"/>
      <c r="Z19" s="1346"/>
      <c r="AA19" s="1346"/>
      <c r="AB19" s="1346"/>
      <c r="AC19" s="1346"/>
      <c r="AD19" s="1346"/>
      <c r="AE19" s="1346"/>
      <c r="AF19" s="1346"/>
      <c r="AG19" s="550" t="s">
        <v>718</v>
      </c>
    </row>
    <row r="20" spans="1:37" ht="22.5">
      <c r="A20" s="1312"/>
      <c r="B20" s="1312">
        <v>1</v>
      </c>
      <c r="C20" s="963"/>
      <c r="D20" s="963"/>
      <c r="E20" s="963"/>
      <c r="F20" s="956"/>
      <c r="G20" s="965"/>
      <c r="H20" s="966"/>
      <c r="I20" s="945"/>
      <c r="J20" s="940"/>
      <c r="K20" s="938"/>
      <c r="L20" s="562" t="str">
        <f>mergeValue(A20) &amp;"."&amp; mergeValue(B20)</f>
        <v>1.1</v>
      </c>
      <c r="M20" s="516" t="s">
        <v>15</v>
      </c>
      <c r="N20" s="1347"/>
      <c r="O20" s="1347"/>
      <c r="P20" s="1347"/>
      <c r="Q20" s="1347"/>
      <c r="R20" s="1347"/>
      <c r="S20" s="1347"/>
      <c r="T20" s="1347"/>
      <c r="U20" s="1347"/>
      <c r="V20" s="1347"/>
      <c r="W20" s="1347"/>
      <c r="X20" s="1347"/>
      <c r="Y20" s="1347"/>
      <c r="Z20" s="1347"/>
      <c r="AA20" s="1347"/>
      <c r="AB20" s="1347"/>
      <c r="AC20" s="1347"/>
      <c r="AD20" s="1347"/>
      <c r="AE20" s="1347"/>
      <c r="AF20" s="1347"/>
      <c r="AG20" s="550" t="s">
        <v>459</v>
      </c>
    </row>
    <row r="21" spans="1:37" ht="22.5">
      <c r="A21" s="1312"/>
      <c r="B21" s="1312"/>
      <c r="C21" s="1312">
        <v>1</v>
      </c>
      <c r="D21" s="963"/>
      <c r="E21" s="963"/>
      <c r="F21" s="956"/>
      <c r="G21" s="965"/>
      <c r="H21" s="966"/>
      <c r="I21" s="945"/>
      <c r="J21" s="940"/>
      <c r="K21" s="938"/>
      <c r="L21" s="562" t="str">
        <f>mergeValue(A21) &amp;"."&amp; mergeValue(B21)&amp;"."&amp; mergeValue(C21)</f>
        <v>1.1.1</v>
      </c>
      <c r="M21" s="517" t="s">
        <v>7</v>
      </c>
      <c r="N21" s="1347"/>
      <c r="O21" s="1347"/>
      <c r="P21" s="1347"/>
      <c r="Q21" s="1347"/>
      <c r="R21" s="1347"/>
      <c r="S21" s="1347"/>
      <c r="T21" s="1347"/>
      <c r="U21" s="1347"/>
      <c r="V21" s="1347"/>
      <c r="W21" s="1347"/>
      <c r="X21" s="1347"/>
      <c r="Y21" s="1347"/>
      <c r="Z21" s="1347"/>
      <c r="AA21" s="1347"/>
      <c r="AB21" s="1347"/>
      <c r="AC21" s="1347"/>
      <c r="AD21" s="1347"/>
      <c r="AE21" s="1347"/>
      <c r="AF21" s="1347"/>
      <c r="AG21" s="550" t="s">
        <v>600</v>
      </c>
    </row>
    <row r="22" spans="1:37" ht="15" customHeight="1">
      <c r="A22" s="1312"/>
      <c r="B22" s="1312"/>
      <c r="C22" s="1312"/>
      <c r="D22" s="1312">
        <v>1</v>
      </c>
      <c r="E22" s="963"/>
      <c r="F22" s="956"/>
      <c r="G22" s="965"/>
      <c r="H22" s="966"/>
      <c r="I22" s="945"/>
      <c r="J22" s="940"/>
      <c r="K22" s="938"/>
      <c r="L22" s="562" t="str">
        <f>mergeValue(A22) &amp;"."&amp; mergeValue(B22)&amp;"."&amp; mergeValue(C22)&amp;"."&amp; mergeValue(D22)</f>
        <v>1.1.1.1</v>
      </c>
      <c r="M22" s="518" t="s">
        <v>21</v>
      </c>
      <c r="N22" s="1347"/>
      <c r="O22" s="1347"/>
      <c r="P22" s="1347"/>
      <c r="Q22" s="1347"/>
      <c r="R22" s="1347"/>
      <c r="S22" s="1347"/>
      <c r="T22" s="1347"/>
      <c r="U22" s="1347"/>
      <c r="V22" s="1347"/>
      <c r="W22" s="1347"/>
      <c r="X22" s="1347"/>
      <c r="Y22" s="1347"/>
      <c r="Z22" s="1347"/>
      <c r="AA22" s="1347"/>
      <c r="AB22" s="1347"/>
      <c r="AC22" s="1347"/>
      <c r="AD22" s="1347"/>
      <c r="AE22" s="1347"/>
      <c r="AF22" s="1347"/>
      <c r="AG22" s="550" t="s">
        <v>623</v>
      </c>
    </row>
    <row r="23" spans="1:37" ht="20.100000000000001" customHeight="1">
      <c r="A23" s="1312"/>
      <c r="B23" s="1312"/>
      <c r="C23" s="1312"/>
      <c r="D23" s="1312"/>
      <c r="E23" s="1312">
        <v>1</v>
      </c>
      <c r="F23" s="956"/>
      <c r="G23" s="965"/>
      <c r="H23" s="966"/>
      <c r="I23" s="967"/>
      <c r="J23" s="957"/>
      <c r="K23" s="1229"/>
      <c r="L23" s="1348" t="str">
        <f>mergeValue(A23) &amp;"."&amp; mergeValue(B23)&amp;"."&amp; mergeValue(C23)&amp;"."&amp; mergeValue(D23)&amp;"."&amp; mergeValue(E23)</f>
        <v>1.1.1.1.1</v>
      </c>
      <c r="M23" s="1349"/>
      <c r="N23" s="1308" t="s">
        <v>84</v>
      </c>
      <c r="O23" s="1343"/>
      <c r="P23" s="1339">
        <v>1</v>
      </c>
      <c r="Q23" s="1340"/>
      <c r="R23" s="1308" t="s">
        <v>84</v>
      </c>
      <c r="S23" s="1343"/>
      <c r="T23" s="1339">
        <v>1</v>
      </c>
      <c r="U23" s="1340"/>
      <c r="V23" s="1308" t="s">
        <v>84</v>
      </c>
      <c r="W23" s="531"/>
      <c r="X23" s="509">
        <v>1</v>
      </c>
      <c r="Y23" s="1042"/>
      <c r="Z23" s="638"/>
      <c r="AA23" s="638"/>
      <c r="AB23" s="1318"/>
      <c r="AC23" s="1308" t="s">
        <v>83</v>
      </c>
      <c r="AD23" s="1318"/>
      <c r="AE23" s="1308" t="s">
        <v>84</v>
      </c>
      <c r="AF23" s="547"/>
      <c r="AG23" s="1336" t="s">
        <v>622</v>
      </c>
      <c r="AH23" s="470" t="str">
        <f>strCheckDate(Z24:AF24)</f>
        <v/>
      </c>
      <c r="AI23" s="474" t="str">
        <f>IF(AND(COUNTIF(AJ18:AJ27,AJ23)&gt;1,AJ23&lt;&gt;""),"ErrUnique:HasDoubleConn","")</f>
        <v/>
      </c>
      <c r="AJ23" s="474"/>
      <c r="AK23" s="474"/>
    </row>
    <row r="24" spans="1:37" ht="20.100000000000001" customHeight="1">
      <c r="A24" s="1312"/>
      <c r="B24" s="1312"/>
      <c r="C24" s="1312"/>
      <c r="D24" s="1312"/>
      <c r="E24" s="1312"/>
      <c r="F24" s="956"/>
      <c r="G24" s="965"/>
      <c r="H24" s="966"/>
      <c r="I24" s="967"/>
      <c r="J24" s="957"/>
      <c r="K24" s="1229"/>
      <c r="L24" s="1348"/>
      <c r="M24" s="1349"/>
      <c r="N24" s="1308"/>
      <c r="O24" s="1343"/>
      <c r="P24" s="1339"/>
      <c r="Q24" s="1341"/>
      <c r="R24" s="1308"/>
      <c r="S24" s="1343"/>
      <c r="T24" s="1339"/>
      <c r="U24" s="1342"/>
      <c r="V24" s="1308"/>
      <c r="W24" s="570"/>
      <c r="X24" s="535"/>
      <c r="Y24" s="535"/>
      <c r="Z24" s="541"/>
      <c r="AA24" s="572" t="str">
        <f>AB23 &amp; "-" &amp; AD23</f>
        <v>-</v>
      </c>
      <c r="AB24" s="1307"/>
      <c r="AC24" s="1308"/>
      <c r="AD24" s="1307"/>
      <c r="AE24" s="1308"/>
      <c r="AF24" s="639"/>
      <c r="AG24" s="1337"/>
      <c r="AI24" s="474"/>
      <c r="AJ24" s="474"/>
      <c r="AK24" s="474"/>
    </row>
    <row r="25" spans="1:37" ht="20.100000000000001" customHeight="1">
      <c r="A25" s="1312"/>
      <c r="B25" s="1312"/>
      <c r="C25" s="1312"/>
      <c r="D25" s="1312"/>
      <c r="E25" s="1312"/>
      <c r="F25" s="956"/>
      <c r="G25" s="965"/>
      <c r="H25" s="966"/>
      <c r="I25" s="967"/>
      <c r="J25" s="957"/>
      <c r="K25" s="1229"/>
      <c r="L25" s="1348"/>
      <c r="M25" s="1349"/>
      <c r="N25" s="1308"/>
      <c r="O25" s="1343"/>
      <c r="P25" s="1339"/>
      <c r="Q25" s="1342"/>
      <c r="R25" s="1308"/>
      <c r="S25" s="571"/>
      <c r="T25" s="528"/>
      <c r="U25" s="535"/>
      <c r="V25" s="540"/>
      <c r="W25" s="540"/>
      <c r="X25" s="540"/>
      <c r="Y25" s="540"/>
      <c r="Z25" s="541"/>
      <c r="AA25" s="541"/>
      <c r="AB25" s="542"/>
      <c r="AC25" s="534"/>
      <c r="AD25" s="534"/>
      <c r="AE25" s="542"/>
      <c r="AF25" s="534"/>
      <c r="AG25" s="1337"/>
      <c r="AI25" s="474"/>
      <c r="AJ25" s="474"/>
      <c r="AK25" s="474"/>
    </row>
    <row r="26" spans="1:37" ht="20.100000000000001" customHeight="1">
      <c r="A26" s="1312"/>
      <c r="B26" s="1312"/>
      <c r="C26" s="1312"/>
      <c r="D26" s="1312"/>
      <c r="E26" s="1312"/>
      <c r="F26" s="956"/>
      <c r="G26" s="965"/>
      <c r="H26" s="966"/>
      <c r="I26" s="967"/>
      <c r="J26" s="957"/>
      <c r="K26" s="1229"/>
      <c r="L26" s="1348"/>
      <c r="M26" s="1349"/>
      <c r="N26" s="1308"/>
      <c r="O26" s="543"/>
      <c r="P26" s="545"/>
      <c r="Q26" s="544"/>
      <c r="R26" s="540"/>
      <c r="S26" s="540"/>
      <c r="T26" s="540"/>
      <c r="U26" s="540"/>
      <c r="V26" s="540"/>
      <c r="W26" s="540"/>
      <c r="X26" s="540"/>
      <c r="Y26" s="540"/>
      <c r="Z26" s="541"/>
      <c r="AA26" s="541"/>
      <c r="AB26" s="542"/>
      <c r="AC26" s="534"/>
      <c r="AD26" s="534"/>
      <c r="AE26" s="542"/>
      <c r="AF26" s="534"/>
      <c r="AG26" s="1337"/>
      <c r="AI26" s="474"/>
      <c r="AJ26" s="474"/>
      <c r="AK26" s="474"/>
    </row>
    <row r="27" spans="1:37" s="445" customFormat="1" ht="15" customHeight="1">
      <c r="A27" s="1312"/>
      <c r="B27" s="1312"/>
      <c r="C27" s="1312"/>
      <c r="D27" s="1312"/>
      <c r="E27" s="964"/>
      <c r="F27" s="958"/>
      <c r="G27" s="960"/>
      <c r="H27" s="958"/>
      <c r="I27" s="967"/>
      <c r="J27" s="957"/>
      <c r="K27" s="951"/>
      <c r="L27" s="508"/>
      <c r="M27" s="521" t="s">
        <v>5</v>
      </c>
      <c r="N27" s="521"/>
      <c r="O27" s="521"/>
      <c r="P27" s="521"/>
      <c r="Q27" s="521"/>
      <c r="R27" s="521"/>
      <c r="S27" s="521"/>
      <c r="T27" s="521"/>
      <c r="U27" s="521"/>
      <c r="V27" s="521"/>
      <c r="W27" s="521"/>
      <c r="X27" s="521"/>
      <c r="Y27" s="521"/>
      <c r="Z27" s="521"/>
      <c r="AA27" s="521"/>
      <c r="AB27" s="521"/>
      <c r="AC27" s="521"/>
      <c r="AD27" s="521"/>
      <c r="AE27" s="521"/>
      <c r="AF27" s="521"/>
      <c r="AG27" s="1338"/>
      <c r="AH27" s="471"/>
      <c r="AI27" s="471"/>
      <c r="AJ27" s="205"/>
      <c r="AK27" s="205"/>
    </row>
    <row r="28" spans="1:37" s="445" customFormat="1" ht="15" customHeight="1">
      <c r="A28" s="1312"/>
      <c r="B28" s="1312"/>
      <c r="C28" s="1312"/>
      <c r="D28" s="964"/>
      <c r="E28" s="964"/>
      <c r="F28" s="958"/>
      <c r="G28" s="965"/>
      <c r="H28" s="958"/>
      <c r="I28" s="951"/>
      <c r="J28" s="942"/>
      <c r="K28" s="951"/>
      <c r="L28" s="508"/>
      <c r="M28" s="520" t="s">
        <v>16</v>
      </c>
      <c r="N28" s="520"/>
      <c r="O28" s="520"/>
      <c r="P28" s="520"/>
      <c r="Q28" s="520"/>
      <c r="R28" s="520"/>
      <c r="S28" s="520"/>
      <c r="T28" s="520"/>
      <c r="U28" s="520"/>
      <c r="V28" s="520"/>
      <c r="W28" s="520"/>
      <c r="X28" s="520"/>
      <c r="Y28" s="520"/>
      <c r="Z28" s="520"/>
      <c r="AA28" s="520"/>
      <c r="AB28" s="520"/>
      <c r="AC28" s="520"/>
      <c r="AD28" s="520"/>
      <c r="AE28" s="520"/>
      <c r="AF28" s="534"/>
      <c r="AG28" s="530"/>
      <c r="AH28" s="471"/>
      <c r="AI28" s="471"/>
      <c r="AJ28" s="205"/>
      <c r="AK28" s="205"/>
    </row>
    <row r="29" spans="1:37" s="445" customFormat="1" ht="15" customHeight="1">
      <c r="A29" s="1312"/>
      <c r="B29" s="1312"/>
      <c r="C29" s="964"/>
      <c r="D29" s="964"/>
      <c r="E29" s="964"/>
      <c r="F29" s="958"/>
      <c r="G29" s="965"/>
      <c r="H29" s="958"/>
      <c r="I29" s="951"/>
      <c r="J29" s="942"/>
      <c r="K29" s="951"/>
      <c r="L29" s="508"/>
      <c r="M29" s="519" t="s">
        <v>17</v>
      </c>
      <c r="N29" s="519"/>
      <c r="O29" s="519"/>
      <c r="P29" s="519"/>
      <c r="Q29" s="519"/>
      <c r="R29" s="519"/>
      <c r="S29" s="519"/>
      <c r="T29" s="519"/>
      <c r="U29" s="519"/>
      <c r="V29" s="519"/>
      <c r="W29" s="519"/>
      <c r="X29" s="519"/>
      <c r="Y29" s="519"/>
      <c r="Z29" s="515"/>
      <c r="AA29" s="515"/>
      <c r="AB29" s="542"/>
      <c r="AC29" s="534"/>
      <c r="AD29" s="533"/>
      <c r="AE29" s="519"/>
      <c r="AF29" s="534"/>
      <c r="AG29" s="530"/>
      <c r="AH29" s="471"/>
      <c r="AI29" s="471"/>
      <c r="AJ29" s="471"/>
      <c r="AK29" s="471"/>
    </row>
    <row r="30" spans="1:37" s="445" customFormat="1" ht="15" customHeight="1">
      <c r="A30" s="1312"/>
      <c r="B30" s="964"/>
      <c r="C30" s="964"/>
      <c r="D30" s="964"/>
      <c r="E30" s="964"/>
      <c r="F30" s="958"/>
      <c r="G30" s="965"/>
      <c r="H30" s="958"/>
      <c r="I30" s="951"/>
      <c r="J30" s="942"/>
      <c r="K30" s="951"/>
      <c r="L30" s="508"/>
      <c r="M30" s="528" t="s">
        <v>18</v>
      </c>
      <c r="N30" s="528"/>
      <c r="O30" s="528"/>
      <c r="P30" s="528"/>
      <c r="Q30" s="528"/>
      <c r="R30" s="528"/>
      <c r="S30" s="528"/>
      <c r="T30" s="528"/>
      <c r="U30" s="528"/>
      <c r="V30" s="528"/>
      <c r="W30" s="528"/>
      <c r="X30" s="528"/>
      <c r="Y30" s="528"/>
      <c r="Z30" s="515"/>
      <c r="AA30" s="515"/>
      <c r="AB30" s="542"/>
      <c r="AC30" s="534"/>
      <c r="AD30" s="533"/>
      <c r="AE30" s="519"/>
      <c r="AF30" s="534"/>
      <c r="AG30" s="530"/>
      <c r="AH30" s="471"/>
      <c r="AI30" s="471"/>
      <c r="AJ30" s="471"/>
      <c r="AK30" s="471"/>
    </row>
    <row r="31" spans="1:37" s="445" customFormat="1" ht="15" customHeight="1">
      <c r="A31" s="937"/>
      <c r="B31" s="937"/>
      <c r="C31" s="937"/>
      <c r="D31" s="937"/>
      <c r="E31" s="937"/>
      <c r="F31" s="937"/>
      <c r="G31" s="950"/>
      <c r="H31" s="951"/>
      <c r="I31" s="941"/>
      <c r="J31" s="942"/>
      <c r="K31" s="937"/>
      <c r="L31" s="508"/>
      <c r="M31" s="535" t="s">
        <v>308</v>
      </c>
      <c r="N31" s="535"/>
      <c r="O31" s="535"/>
      <c r="P31" s="535"/>
      <c r="Q31" s="535"/>
      <c r="R31" s="535"/>
      <c r="S31" s="535"/>
      <c r="T31" s="535"/>
      <c r="U31" s="535"/>
      <c r="V31" s="535"/>
      <c r="W31" s="535"/>
      <c r="X31" s="535"/>
      <c r="Y31" s="535"/>
      <c r="Z31" s="515"/>
      <c r="AA31" s="515"/>
      <c r="AB31" s="542"/>
      <c r="AC31" s="534"/>
      <c r="AD31" s="533"/>
      <c r="AE31" s="519"/>
      <c r="AF31" s="534"/>
      <c r="AG31" s="530"/>
      <c r="AH31" s="471"/>
      <c r="AI31" s="471"/>
      <c r="AJ31" s="471"/>
      <c r="AK31" s="471"/>
    </row>
    <row r="33" spans="12:37" ht="102" customHeight="1">
      <c r="L33" s="1">
        <v>1</v>
      </c>
      <c r="M33" s="1275" t="s">
        <v>747</v>
      </c>
      <c r="N33" s="1275"/>
      <c r="O33" s="1275"/>
      <c r="P33" s="1275"/>
      <c r="Q33" s="1275"/>
      <c r="R33" s="1275"/>
      <c r="S33" s="1275"/>
      <c r="T33" s="1275"/>
      <c r="U33" s="1275"/>
      <c r="V33" s="1275"/>
      <c r="W33" s="1275"/>
      <c r="X33" s="1275"/>
      <c r="Y33" s="1275"/>
      <c r="Z33" s="1275"/>
      <c r="AA33" s="1275"/>
      <c r="AB33" s="1275"/>
      <c r="AC33" s="1275"/>
      <c r="AD33" s="1275"/>
      <c r="AE33" s="1275"/>
      <c r="AF33" s="1275"/>
      <c r="AG33" s="1275"/>
      <c r="AH33" s="476"/>
      <c r="AI33" s="476"/>
      <c r="AJ33" s="476"/>
      <c r="AK33" s="476"/>
    </row>
    <row r="34" spans="12:37" ht="14.25" customHeight="1">
      <c r="L34" s="483"/>
      <c r="M34" s="484"/>
      <c r="N34" s="484"/>
      <c r="O34" s="484"/>
      <c r="P34" s="484"/>
      <c r="Q34" s="484"/>
      <c r="R34" s="484"/>
      <c r="S34" s="484"/>
      <c r="T34" s="484"/>
      <c r="U34" s="484"/>
      <c r="V34" s="484"/>
      <c r="W34" s="484"/>
      <c r="X34" s="484"/>
      <c r="Y34" s="484"/>
      <c r="Z34" s="487"/>
      <c r="AA34" s="487"/>
      <c r="AB34" s="487"/>
      <c r="AC34" s="487"/>
      <c r="AD34" s="487"/>
      <c r="AE34" s="487"/>
      <c r="AF34" s="487"/>
      <c r="AG34" s="487"/>
      <c r="AH34" s="488"/>
      <c r="AI34" s="488"/>
      <c r="AJ34" s="488"/>
      <c r="AK34" s="488"/>
    </row>
  </sheetData>
  <sheetProtection password="FA9C" sheet="1" objects="1" scenarios="1" formatColumns="0" formatRows="0"/>
  <dataConsolidate/>
  <mergeCells count="52">
    <mergeCell ref="L5:T5"/>
    <mergeCell ref="AG14:AG17"/>
    <mergeCell ref="Z15:AD15"/>
    <mergeCell ref="AE15:AE17"/>
    <mergeCell ref="AF15:AF17"/>
    <mergeCell ref="L12:M12"/>
    <mergeCell ref="O12:T12"/>
    <mergeCell ref="O13:T13"/>
    <mergeCell ref="Z13:AE13"/>
    <mergeCell ref="N8:T8"/>
    <mergeCell ref="N9:T9"/>
    <mergeCell ref="L14:AF14"/>
    <mergeCell ref="L15:L17"/>
    <mergeCell ref="M15:M17"/>
    <mergeCell ref="N15:Q17"/>
    <mergeCell ref="R15:U17"/>
    <mergeCell ref="AC18:AD18"/>
    <mergeCell ref="N18:Q18"/>
    <mergeCell ref="R18:U18"/>
    <mergeCell ref="A19:A30"/>
    <mergeCell ref="N19:AF19"/>
    <mergeCell ref="B20:B29"/>
    <mergeCell ref="N20:AF20"/>
    <mergeCell ref="C21:C28"/>
    <mergeCell ref="N21:AF21"/>
    <mergeCell ref="D22:D27"/>
    <mergeCell ref="N22:AF22"/>
    <mergeCell ref="U23:U24"/>
    <mergeCell ref="E23:E26"/>
    <mergeCell ref="K23:K26"/>
    <mergeCell ref="L23:L26"/>
    <mergeCell ref="M23:M26"/>
    <mergeCell ref="AC17:AD17"/>
    <mergeCell ref="V15:Y17"/>
    <mergeCell ref="Z16:AA16"/>
    <mergeCell ref="AB16:AD16"/>
    <mergeCell ref="O7:T7"/>
    <mergeCell ref="O10:T10"/>
    <mergeCell ref="AG23:AG27"/>
    <mergeCell ref="M33:AG33"/>
    <mergeCell ref="V23:V24"/>
    <mergeCell ref="AB23:AB24"/>
    <mergeCell ref="AC23:AC24"/>
    <mergeCell ref="AD23:AD24"/>
    <mergeCell ref="AE23:AE24"/>
    <mergeCell ref="P23:P25"/>
    <mergeCell ref="Q23:Q25"/>
    <mergeCell ref="R23:R25"/>
    <mergeCell ref="S23:S24"/>
    <mergeCell ref="T23:T24"/>
    <mergeCell ref="O23:O25"/>
    <mergeCell ref="N23:N26"/>
  </mergeCells>
  <dataValidations count="7">
    <dataValidation allowBlank="1" prompt="Для выбора выполните двойной щелчок левой клавиши мыши по соответствующей ячейке." sqref="WVJ983067:WWE983071 IX65563:JS65567 ST65563:TO65567 ACP65563:ADK65567 AML65563:ANG65567 AWH65563:AXC65567 BGD65563:BGY65567 BPZ65563:BQU65567 BZV65563:CAQ65567 CJR65563:CKM65567 CTN65563:CUI65567 DDJ65563:DEE65567 DNF65563:DOA65567 DXB65563:DXW65567 EGX65563:EHS65567 EQT65563:ERO65567 FAP65563:FBK65567 FKL65563:FLG65567 FUH65563:FVC65567 GED65563:GEY65567 GNZ65563:GOU65567 GXV65563:GYQ65567 HHR65563:HIM65567 HRN65563:HSI65567 IBJ65563:ICE65567 ILF65563:IMA65567 IVB65563:IVW65567 JEX65563:JFS65567 JOT65563:JPO65567 JYP65563:JZK65567 KIL65563:KJG65567 KSH65563:KTC65567 LCD65563:LCY65567 LLZ65563:LMU65567 LVV65563:LWQ65567 MFR65563:MGM65567 MPN65563:MQI65567 MZJ65563:NAE65567 NJF65563:NKA65567 NTB65563:NTW65567 OCX65563:ODS65567 OMT65563:ONO65567 OWP65563:OXK65567 PGL65563:PHG65567 PQH65563:PRC65567 QAD65563:QAY65567 QJZ65563:QKU65567 QTV65563:QUQ65567 RDR65563:REM65567 RNN65563:ROI65567 RXJ65563:RYE65567 SHF65563:SIA65567 SRB65563:SRW65567 TAX65563:TBS65567 TKT65563:TLO65567 TUP65563:TVK65567 UEL65563:UFG65567 UOH65563:UPC65567 UYD65563:UYY65567 VHZ65563:VIU65567 VRV65563:VSQ65567 WBR65563:WCM65567 WLN65563:WMI65567 WVJ65563:WWE65567 IX131099:JS131103 ST131099:TO131103 ACP131099:ADK131103 AML131099:ANG131103 AWH131099:AXC131103 BGD131099:BGY131103 BPZ131099:BQU131103 BZV131099:CAQ131103 CJR131099:CKM131103 CTN131099:CUI131103 DDJ131099:DEE131103 DNF131099:DOA131103 DXB131099:DXW131103 EGX131099:EHS131103 EQT131099:ERO131103 FAP131099:FBK131103 FKL131099:FLG131103 FUH131099:FVC131103 GED131099:GEY131103 GNZ131099:GOU131103 GXV131099:GYQ131103 HHR131099:HIM131103 HRN131099:HSI131103 IBJ131099:ICE131103 ILF131099:IMA131103 IVB131099:IVW131103 JEX131099:JFS131103 JOT131099:JPO131103 JYP131099:JZK131103 KIL131099:KJG131103 KSH131099:KTC131103 LCD131099:LCY131103 LLZ131099:LMU131103 LVV131099:LWQ131103 MFR131099:MGM131103 MPN131099:MQI131103 MZJ131099:NAE131103 NJF131099:NKA131103 NTB131099:NTW131103 OCX131099:ODS131103 OMT131099:ONO131103 OWP131099:OXK131103 PGL131099:PHG131103 PQH131099:PRC131103 QAD131099:QAY131103 QJZ131099:QKU131103 QTV131099:QUQ131103 RDR131099:REM131103 RNN131099:ROI131103 RXJ131099:RYE131103 SHF131099:SIA131103 SRB131099:SRW131103 TAX131099:TBS131103 TKT131099:TLO131103 TUP131099:TVK131103 UEL131099:UFG131103 UOH131099:UPC131103 UYD131099:UYY131103 VHZ131099:VIU131103 VRV131099:VSQ131103 WBR131099:WCM131103 WLN131099:WMI131103 WVJ131099:WWE131103 IX196635:JS196639 ST196635:TO196639 ACP196635:ADK196639 AML196635:ANG196639 AWH196635:AXC196639 BGD196635:BGY196639 BPZ196635:BQU196639 BZV196635:CAQ196639 CJR196635:CKM196639 CTN196635:CUI196639 DDJ196635:DEE196639 DNF196635:DOA196639 DXB196635:DXW196639 EGX196635:EHS196639 EQT196635:ERO196639 FAP196635:FBK196639 FKL196635:FLG196639 FUH196635:FVC196639 GED196635:GEY196639 GNZ196635:GOU196639 GXV196635:GYQ196639 HHR196635:HIM196639 HRN196635:HSI196639 IBJ196635:ICE196639 ILF196635:IMA196639 IVB196635:IVW196639 JEX196635:JFS196639 JOT196635:JPO196639 JYP196635:JZK196639 KIL196635:KJG196639 KSH196635:KTC196639 LCD196635:LCY196639 LLZ196635:LMU196639 LVV196635:LWQ196639 MFR196635:MGM196639 MPN196635:MQI196639 MZJ196635:NAE196639 NJF196635:NKA196639 NTB196635:NTW196639 OCX196635:ODS196639 OMT196635:ONO196639 OWP196635:OXK196639 PGL196635:PHG196639 PQH196635:PRC196639 QAD196635:QAY196639 QJZ196635:QKU196639 QTV196635:QUQ196639 RDR196635:REM196639 RNN196635:ROI196639 RXJ196635:RYE196639 SHF196635:SIA196639 SRB196635:SRW196639 TAX196635:TBS196639 TKT196635:TLO196639 TUP196635:TVK196639 UEL196635:UFG196639 UOH196635:UPC196639 UYD196635:UYY196639 VHZ196635:VIU196639 VRV196635:VSQ196639 WBR196635:WCM196639 WLN196635:WMI196639 WVJ196635:WWE196639 IX262171:JS262175 ST262171:TO262175 ACP262171:ADK262175 AML262171:ANG262175 AWH262171:AXC262175 BGD262171:BGY262175 BPZ262171:BQU262175 BZV262171:CAQ262175 CJR262171:CKM262175 CTN262171:CUI262175 DDJ262171:DEE262175 DNF262171:DOA262175 DXB262171:DXW262175 EGX262171:EHS262175 EQT262171:ERO262175 FAP262171:FBK262175 FKL262171:FLG262175 FUH262171:FVC262175 GED262171:GEY262175 GNZ262171:GOU262175 GXV262171:GYQ262175 HHR262171:HIM262175 HRN262171:HSI262175 IBJ262171:ICE262175 ILF262171:IMA262175 IVB262171:IVW262175 JEX262171:JFS262175 JOT262171:JPO262175 JYP262171:JZK262175 KIL262171:KJG262175 KSH262171:KTC262175 LCD262171:LCY262175 LLZ262171:LMU262175 LVV262171:LWQ262175 MFR262171:MGM262175 MPN262171:MQI262175 MZJ262171:NAE262175 NJF262171:NKA262175 NTB262171:NTW262175 OCX262171:ODS262175 OMT262171:ONO262175 OWP262171:OXK262175 PGL262171:PHG262175 PQH262171:PRC262175 QAD262171:QAY262175 QJZ262171:QKU262175 QTV262171:QUQ262175 RDR262171:REM262175 RNN262171:ROI262175 RXJ262171:RYE262175 SHF262171:SIA262175 SRB262171:SRW262175 TAX262171:TBS262175 TKT262171:TLO262175 TUP262171:TVK262175 UEL262171:UFG262175 UOH262171:UPC262175 UYD262171:UYY262175 VHZ262171:VIU262175 VRV262171:VSQ262175 WBR262171:WCM262175 WLN262171:WMI262175 WVJ262171:WWE262175 IX327707:JS327711 ST327707:TO327711 ACP327707:ADK327711 AML327707:ANG327711 AWH327707:AXC327711 BGD327707:BGY327711 BPZ327707:BQU327711 BZV327707:CAQ327711 CJR327707:CKM327711 CTN327707:CUI327711 DDJ327707:DEE327711 DNF327707:DOA327711 DXB327707:DXW327711 EGX327707:EHS327711 EQT327707:ERO327711 FAP327707:FBK327711 FKL327707:FLG327711 FUH327707:FVC327711 GED327707:GEY327711 GNZ327707:GOU327711 GXV327707:GYQ327711 HHR327707:HIM327711 HRN327707:HSI327711 IBJ327707:ICE327711 ILF327707:IMA327711 IVB327707:IVW327711 JEX327707:JFS327711 JOT327707:JPO327711 JYP327707:JZK327711 KIL327707:KJG327711 KSH327707:KTC327711 LCD327707:LCY327711 LLZ327707:LMU327711 LVV327707:LWQ327711 MFR327707:MGM327711 MPN327707:MQI327711 MZJ327707:NAE327711 NJF327707:NKA327711 NTB327707:NTW327711 OCX327707:ODS327711 OMT327707:ONO327711 OWP327707:OXK327711 PGL327707:PHG327711 PQH327707:PRC327711 QAD327707:QAY327711 QJZ327707:QKU327711 QTV327707:QUQ327711 RDR327707:REM327711 RNN327707:ROI327711 RXJ327707:RYE327711 SHF327707:SIA327711 SRB327707:SRW327711 TAX327707:TBS327711 TKT327707:TLO327711 TUP327707:TVK327711 UEL327707:UFG327711 UOH327707:UPC327711 UYD327707:UYY327711 VHZ327707:VIU327711 VRV327707:VSQ327711 WBR327707:WCM327711 WLN327707:WMI327711 WVJ327707:WWE327711 IX393243:JS393247 ST393243:TO393247 ACP393243:ADK393247 AML393243:ANG393247 AWH393243:AXC393247 BGD393243:BGY393247 BPZ393243:BQU393247 BZV393243:CAQ393247 CJR393243:CKM393247 CTN393243:CUI393247 DDJ393243:DEE393247 DNF393243:DOA393247 DXB393243:DXW393247 EGX393243:EHS393247 EQT393243:ERO393247 FAP393243:FBK393247 FKL393243:FLG393247 FUH393243:FVC393247 GED393243:GEY393247 GNZ393243:GOU393247 GXV393243:GYQ393247 HHR393243:HIM393247 HRN393243:HSI393247 IBJ393243:ICE393247 ILF393243:IMA393247 IVB393243:IVW393247 JEX393243:JFS393247 JOT393243:JPO393247 JYP393243:JZK393247 KIL393243:KJG393247 KSH393243:KTC393247 LCD393243:LCY393247 LLZ393243:LMU393247 LVV393243:LWQ393247 MFR393243:MGM393247 MPN393243:MQI393247 MZJ393243:NAE393247 NJF393243:NKA393247 NTB393243:NTW393247 OCX393243:ODS393247 OMT393243:ONO393247 OWP393243:OXK393247 PGL393243:PHG393247 PQH393243:PRC393247 QAD393243:QAY393247 QJZ393243:QKU393247 QTV393243:QUQ393247 RDR393243:REM393247 RNN393243:ROI393247 RXJ393243:RYE393247 SHF393243:SIA393247 SRB393243:SRW393247 TAX393243:TBS393247 TKT393243:TLO393247 TUP393243:TVK393247 UEL393243:UFG393247 UOH393243:UPC393247 UYD393243:UYY393247 VHZ393243:VIU393247 VRV393243:VSQ393247 WBR393243:WCM393247 WLN393243:WMI393247 WVJ393243:WWE393247 IX458779:JS458783 ST458779:TO458783 ACP458779:ADK458783 AML458779:ANG458783 AWH458779:AXC458783 BGD458779:BGY458783 BPZ458779:BQU458783 BZV458779:CAQ458783 CJR458779:CKM458783 CTN458779:CUI458783 DDJ458779:DEE458783 DNF458779:DOA458783 DXB458779:DXW458783 EGX458779:EHS458783 EQT458779:ERO458783 FAP458779:FBK458783 FKL458779:FLG458783 FUH458779:FVC458783 GED458779:GEY458783 GNZ458779:GOU458783 GXV458779:GYQ458783 HHR458779:HIM458783 HRN458779:HSI458783 IBJ458779:ICE458783 ILF458779:IMA458783 IVB458779:IVW458783 JEX458779:JFS458783 JOT458779:JPO458783 JYP458779:JZK458783 KIL458779:KJG458783 KSH458779:KTC458783 LCD458779:LCY458783 LLZ458779:LMU458783 LVV458779:LWQ458783 MFR458779:MGM458783 MPN458779:MQI458783 MZJ458779:NAE458783 NJF458779:NKA458783 NTB458779:NTW458783 OCX458779:ODS458783 OMT458779:ONO458783 OWP458779:OXK458783 PGL458779:PHG458783 PQH458779:PRC458783 QAD458779:QAY458783 QJZ458779:QKU458783 QTV458779:QUQ458783 RDR458779:REM458783 RNN458779:ROI458783 RXJ458779:RYE458783 SHF458779:SIA458783 SRB458779:SRW458783 TAX458779:TBS458783 TKT458779:TLO458783 TUP458779:TVK458783 UEL458779:UFG458783 UOH458779:UPC458783 UYD458779:UYY458783 VHZ458779:VIU458783 VRV458779:VSQ458783 WBR458779:WCM458783 WLN458779:WMI458783 WVJ458779:WWE458783 IX524315:JS524319 ST524315:TO524319 ACP524315:ADK524319 AML524315:ANG524319 AWH524315:AXC524319 BGD524315:BGY524319 BPZ524315:BQU524319 BZV524315:CAQ524319 CJR524315:CKM524319 CTN524315:CUI524319 DDJ524315:DEE524319 DNF524315:DOA524319 DXB524315:DXW524319 EGX524315:EHS524319 EQT524315:ERO524319 FAP524315:FBK524319 FKL524315:FLG524319 FUH524315:FVC524319 GED524315:GEY524319 GNZ524315:GOU524319 GXV524315:GYQ524319 HHR524315:HIM524319 HRN524315:HSI524319 IBJ524315:ICE524319 ILF524315:IMA524319 IVB524315:IVW524319 JEX524315:JFS524319 JOT524315:JPO524319 JYP524315:JZK524319 KIL524315:KJG524319 KSH524315:KTC524319 LCD524315:LCY524319 LLZ524315:LMU524319 LVV524315:LWQ524319 MFR524315:MGM524319 MPN524315:MQI524319 MZJ524315:NAE524319 NJF524315:NKA524319 NTB524315:NTW524319 OCX524315:ODS524319 OMT524315:ONO524319 OWP524315:OXK524319 PGL524315:PHG524319 PQH524315:PRC524319 QAD524315:QAY524319 QJZ524315:QKU524319 QTV524315:QUQ524319 RDR524315:REM524319 RNN524315:ROI524319 RXJ524315:RYE524319 SHF524315:SIA524319 SRB524315:SRW524319 TAX524315:TBS524319 TKT524315:TLO524319 TUP524315:TVK524319 UEL524315:UFG524319 UOH524315:UPC524319 UYD524315:UYY524319 VHZ524315:VIU524319 VRV524315:VSQ524319 WBR524315:WCM524319 WLN524315:WMI524319 WVJ524315:WWE524319 IX589851:JS589855 ST589851:TO589855 ACP589851:ADK589855 AML589851:ANG589855 AWH589851:AXC589855 BGD589851:BGY589855 BPZ589851:BQU589855 BZV589851:CAQ589855 CJR589851:CKM589855 CTN589851:CUI589855 DDJ589851:DEE589855 DNF589851:DOA589855 DXB589851:DXW589855 EGX589851:EHS589855 EQT589851:ERO589855 FAP589851:FBK589855 FKL589851:FLG589855 FUH589851:FVC589855 GED589851:GEY589855 GNZ589851:GOU589855 GXV589851:GYQ589855 HHR589851:HIM589855 HRN589851:HSI589855 IBJ589851:ICE589855 ILF589851:IMA589855 IVB589851:IVW589855 JEX589851:JFS589855 JOT589851:JPO589855 JYP589851:JZK589855 KIL589851:KJG589855 KSH589851:KTC589855 LCD589851:LCY589855 LLZ589851:LMU589855 LVV589851:LWQ589855 MFR589851:MGM589855 MPN589851:MQI589855 MZJ589851:NAE589855 NJF589851:NKA589855 NTB589851:NTW589855 OCX589851:ODS589855 OMT589851:ONO589855 OWP589851:OXK589855 PGL589851:PHG589855 PQH589851:PRC589855 QAD589851:QAY589855 QJZ589851:QKU589855 QTV589851:QUQ589855 RDR589851:REM589855 RNN589851:ROI589855 RXJ589851:RYE589855 SHF589851:SIA589855 SRB589851:SRW589855 TAX589851:TBS589855 TKT589851:TLO589855 TUP589851:TVK589855 UEL589851:UFG589855 UOH589851:UPC589855 UYD589851:UYY589855 VHZ589851:VIU589855 VRV589851:VSQ589855 WBR589851:WCM589855 WLN589851:WMI589855 WVJ589851:WWE589855 IX655387:JS655391 ST655387:TO655391 ACP655387:ADK655391 AML655387:ANG655391 AWH655387:AXC655391 BGD655387:BGY655391 BPZ655387:BQU655391 BZV655387:CAQ655391 CJR655387:CKM655391 CTN655387:CUI655391 DDJ655387:DEE655391 DNF655387:DOA655391 DXB655387:DXW655391 EGX655387:EHS655391 EQT655387:ERO655391 FAP655387:FBK655391 FKL655387:FLG655391 FUH655387:FVC655391 GED655387:GEY655391 GNZ655387:GOU655391 GXV655387:GYQ655391 HHR655387:HIM655391 HRN655387:HSI655391 IBJ655387:ICE655391 ILF655387:IMA655391 IVB655387:IVW655391 JEX655387:JFS655391 JOT655387:JPO655391 JYP655387:JZK655391 KIL655387:KJG655391 KSH655387:KTC655391 LCD655387:LCY655391 LLZ655387:LMU655391 LVV655387:LWQ655391 MFR655387:MGM655391 MPN655387:MQI655391 MZJ655387:NAE655391 NJF655387:NKA655391 NTB655387:NTW655391 OCX655387:ODS655391 OMT655387:ONO655391 OWP655387:OXK655391 PGL655387:PHG655391 PQH655387:PRC655391 QAD655387:QAY655391 QJZ655387:QKU655391 QTV655387:QUQ655391 RDR655387:REM655391 RNN655387:ROI655391 RXJ655387:RYE655391 SHF655387:SIA655391 SRB655387:SRW655391 TAX655387:TBS655391 TKT655387:TLO655391 TUP655387:TVK655391 UEL655387:UFG655391 UOH655387:UPC655391 UYD655387:UYY655391 VHZ655387:VIU655391 VRV655387:VSQ655391 WBR655387:WCM655391 WLN655387:WMI655391 WVJ655387:WWE655391 IX720923:JS720927 ST720923:TO720927 ACP720923:ADK720927 AML720923:ANG720927 AWH720923:AXC720927 BGD720923:BGY720927 BPZ720923:BQU720927 BZV720923:CAQ720927 CJR720923:CKM720927 CTN720923:CUI720927 DDJ720923:DEE720927 DNF720923:DOA720927 DXB720923:DXW720927 EGX720923:EHS720927 EQT720923:ERO720927 FAP720923:FBK720927 FKL720923:FLG720927 FUH720923:FVC720927 GED720923:GEY720927 GNZ720923:GOU720927 GXV720923:GYQ720927 HHR720923:HIM720927 HRN720923:HSI720927 IBJ720923:ICE720927 ILF720923:IMA720927 IVB720923:IVW720927 JEX720923:JFS720927 JOT720923:JPO720927 JYP720923:JZK720927 KIL720923:KJG720927 KSH720923:KTC720927 LCD720923:LCY720927 LLZ720923:LMU720927 LVV720923:LWQ720927 MFR720923:MGM720927 MPN720923:MQI720927 MZJ720923:NAE720927 NJF720923:NKA720927 NTB720923:NTW720927 OCX720923:ODS720927 OMT720923:ONO720927 OWP720923:OXK720927 PGL720923:PHG720927 PQH720923:PRC720927 QAD720923:QAY720927 QJZ720923:QKU720927 QTV720923:QUQ720927 RDR720923:REM720927 RNN720923:ROI720927 RXJ720923:RYE720927 SHF720923:SIA720927 SRB720923:SRW720927 TAX720923:TBS720927 TKT720923:TLO720927 TUP720923:TVK720927 UEL720923:UFG720927 UOH720923:UPC720927 UYD720923:UYY720927 VHZ720923:VIU720927 VRV720923:VSQ720927 WBR720923:WCM720927 WLN720923:WMI720927 WVJ720923:WWE720927 IX786459:JS786463 ST786459:TO786463 ACP786459:ADK786463 AML786459:ANG786463 AWH786459:AXC786463 BGD786459:BGY786463 BPZ786459:BQU786463 BZV786459:CAQ786463 CJR786459:CKM786463 CTN786459:CUI786463 DDJ786459:DEE786463 DNF786459:DOA786463 DXB786459:DXW786463 EGX786459:EHS786463 EQT786459:ERO786463 FAP786459:FBK786463 FKL786459:FLG786463 FUH786459:FVC786463 GED786459:GEY786463 GNZ786459:GOU786463 GXV786459:GYQ786463 HHR786459:HIM786463 HRN786459:HSI786463 IBJ786459:ICE786463 ILF786459:IMA786463 IVB786459:IVW786463 JEX786459:JFS786463 JOT786459:JPO786463 JYP786459:JZK786463 KIL786459:KJG786463 KSH786459:KTC786463 LCD786459:LCY786463 LLZ786459:LMU786463 LVV786459:LWQ786463 MFR786459:MGM786463 MPN786459:MQI786463 MZJ786459:NAE786463 NJF786459:NKA786463 NTB786459:NTW786463 OCX786459:ODS786463 OMT786459:ONO786463 OWP786459:OXK786463 PGL786459:PHG786463 PQH786459:PRC786463 QAD786459:QAY786463 QJZ786459:QKU786463 QTV786459:QUQ786463 RDR786459:REM786463 RNN786459:ROI786463 RXJ786459:RYE786463 SHF786459:SIA786463 SRB786459:SRW786463 TAX786459:TBS786463 TKT786459:TLO786463 TUP786459:TVK786463 UEL786459:UFG786463 UOH786459:UPC786463 UYD786459:UYY786463 VHZ786459:VIU786463 VRV786459:VSQ786463 WBR786459:WCM786463 WLN786459:WMI786463 WVJ786459:WWE786463 IX851995:JS851999 ST851995:TO851999 ACP851995:ADK851999 AML851995:ANG851999 AWH851995:AXC851999 BGD851995:BGY851999 BPZ851995:BQU851999 BZV851995:CAQ851999 CJR851995:CKM851999 CTN851995:CUI851999 DDJ851995:DEE851999 DNF851995:DOA851999 DXB851995:DXW851999 EGX851995:EHS851999 EQT851995:ERO851999 FAP851995:FBK851999 FKL851995:FLG851999 FUH851995:FVC851999 GED851995:GEY851999 GNZ851995:GOU851999 GXV851995:GYQ851999 HHR851995:HIM851999 HRN851995:HSI851999 IBJ851995:ICE851999 ILF851995:IMA851999 IVB851995:IVW851999 JEX851995:JFS851999 JOT851995:JPO851999 JYP851995:JZK851999 KIL851995:KJG851999 KSH851995:KTC851999 LCD851995:LCY851999 LLZ851995:LMU851999 LVV851995:LWQ851999 MFR851995:MGM851999 MPN851995:MQI851999 MZJ851995:NAE851999 NJF851995:NKA851999 NTB851995:NTW851999 OCX851995:ODS851999 OMT851995:ONO851999 OWP851995:OXK851999 PGL851995:PHG851999 PQH851995:PRC851999 QAD851995:QAY851999 QJZ851995:QKU851999 QTV851995:QUQ851999 RDR851995:REM851999 RNN851995:ROI851999 RXJ851995:RYE851999 SHF851995:SIA851999 SRB851995:SRW851999 TAX851995:TBS851999 TKT851995:TLO851999 TUP851995:TVK851999 UEL851995:UFG851999 UOH851995:UPC851999 UYD851995:UYY851999 VHZ851995:VIU851999 VRV851995:VSQ851999 WBR851995:WCM851999 WLN851995:WMI851999 WVJ851995:WWE851999 IX917531:JS917535 ST917531:TO917535 ACP917531:ADK917535 AML917531:ANG917535 AWH917531:AXC917535 BGD917531:BGY917535 BPZ917531:BQU917535 BZV917531:CAQ917535 CJR917531:CKM917535 CTN917531:CUI917535 DDJ917531:DEE917535 DNF917531:DOA917535 DXB917531:DXW917535 EGX917531:EHS917535 EQT917531:ERO917535 FAP917531:FBK917535 FKL917531:FLG917535 FUH917531:FVC917535 GED917531:GEY917535 GNZ917531:GOU917535 GXV917531:GYQ917535 HHR917531:HIM917535 HRN917531:HSI917535 IBJ917531:ICE917535 ILF917531:IMA917535 IVB917531:IVW917535 JEX917531:JFS917535 JOT917531:JPO917535 JYP917531:JZK917535 KIL917531:KJG917535 KSH917531:KTC917535 LCD917531:LCY917535 LLZ917531:LMU917535 LVV917531:LWQ917535 MFR917531:MGM917535 MPN917531:MQI917535 MZJ917531:NAE917535 NJF917531:NKA917535 NTB917531:NTW917535 OCX917531:ODS917535 OMT917531:ONO917535 OWP917531:OXK917535 PGL917531:PHG917535 PQH917531:PRC917535 QAD917531:QAY917535 QJZ917531:QKU917535 QTV917531:QUQ917535 RDR917531:REM917535 RNN917531:ROI917535 RXJ917531:RYE917535 SHF917531:SIA917535 SRB917531:SRW917535 TAX917531:TBS917535 TKT917531:TLO917535 TUP917531:TVK917535 UEL917531:UFG917535 UOH917531:UPC917535 UYD917531:UYY917535 VHZ917531:VIU917535 VRV917531:VSQ917535 WBR917531:WCM917535 WLN917531:WMI917535 WVJ917531:WWE917535 IX983067:JS983071 ST983067:TO983071 ACP983067:ADK983071 AML983067:ANG983071 AWH983067:AXC983071 BGD983067:BGY983071 BPZ983067:BQU983071 BZV983067:CAQ983071 CJR983067:CKM983071 CTN983067:CUI983071 DDJ983067:DEE983071 DNF983067:DOA983071 DXB983067:DXW983071 EGX983067:EHS983071 EQT983067:ERO983071 FAP983067:FBK983071 FKL983067:FLG983071 FUH983067:FVC983071 GED983067:GEY983071 GNZ983067:GOU983071 GXV983067:GYQ983071 HHR983067:HIM983071 HRN983067:HSI983071 IBJ983067:ICE983071 ILF983067:IMA983071 IVB983067:IVW983071 JEX983067:JFS983071 JOT983067:JPO983071 JYP983067:JZK983071 KIL983067:KJG983071 KSH983067:KTC983071 LCD983067:LCY983071 LLZ983067:LMU983071 LVV983067:LWQ983071 MFR983067:MGM983071 MPN983067:MQI983071 MZJ983067:NAE983071 NJF983067:NKA983071 NTB983067:NTW983071 OCX983067:ODS983071 OMT983067:ONO983071 OWP983067:OXK983071 PGL983067:PHG983071 PQH983067:PRC983071 QAD983067:QAY983071 QJZ983067:QKU983071 QTV983067:QUQ983071 RDR983067:REM983071 RNN983067:ROI983071 RXJ983067:RYE983071 SHF983067:SIA983071 SRB983067:SRW983071 TAX983067:TBS983071 TKT983067:TLO983071 TUP983067:TVK983071 UEL983067:UFG983071 UOH983067:UPC983071 UYD983067:UYY983071 VHZ983067:VIU983071 VRV983067:VSQ983071 WBR983067:WCM983071 WLN983067:WMI983071 IX27:JS31 WVJ27:WWE31 WLN27:WMI31 WBR27:WCM31 VRV27:VSQ31 VHZ27:VIU31 UYD27:UYY31 UOH27:UPC31 UEL27:UFG31 TUP27:TVK31 TKT27:TLO31 TAX27:TBS31 SRB27:SRW31 SHF27:SIA31 RXJ27:RYE31 RNN27:ROI31 RDR27:REM31 QTV27:QUQ31 QJZ27:QKU31 QAD27:QAY31 PQH27:PRC31 PGL27:PHG31 OWP27:OXK31 OMT27:ONO31 OCX27:ODS31 NTB27:NTW31 NJF27:NKA31 MZJ27:NAE31 MPN27:MQI31 MFR27:MGM31 LVV27:LWQ31 LLZ27:LMU31 LCD27:LCY31 KSH27:KTC31 KIL27:KJG31 JYP27:JZK31 JOT27:JPO31 JEX27:JFS31 IVB27:IVW31 ILF27:IMA31 IBJ27:ICE31 HRN27:HSI31 HHR27:HIM31 GXV27:GYQ31 GNZ27:GOU31 GED27:GEY31 FUH27:FVC31 FKL27:FLG31 FAP27:FBK31 EQT27:ERO31 EGX27:EHS31 DXB27:DXW31 DNF27:DOA31 DDJ27:DEE31 CTN27:CUI31 CJR27:CKM31 BZV27:CAQ31 BPZ27:BQU31 BGD27:BGY31 AWH27:AXC31 AML27:ANG31 ACP27:ADK31 ST27:TO31 L65563:AG65567 L131099:AG131103 L196635:AG196639 L262171:AG262175 L327707:AG327711 L393243:AG393247 L458779:AG458783 L524315:AG524319 L589851:AG589855 L655387:AG655391 L720923:AG720927 L786459:AG786463 L851995:AG851999 L917531:AG917535 L983067:AG983071"/>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D23:AD24 JP23:JP24 TL23:TL24 ADH23:ADH24 AND23:AND24 AWZ23:AWZ24 BGV23:BGV24 BQR23:BQR24 CAN23:CAN24 CKJ23:CKJ24 CUF23:CUF24 DEB23:DEB24 DNX23:DNX24 DXT23:DXT24 EHP23:EHP24 ERL23:ERL24 FBH23:FBH24 FLD23:FLD24 FUZ23:FUZ24 GEV23:GEV24 GOR23:GOR24 GYN23:GYN24 HIJ23:HIJ24 HSF23:HSF24 ICB23:ICB24 ILX23:ILX24 IVT23:IVT24 JFP23:JFP24 JPL23:JPL24 JZH23:JZH24 KJD23:KJD24 KSZ23:KSZ24 LCV23:LCV24 LMR23:LMR24 LWN23:LWN24 MGJ23:MGJ24 MQF23:MQF24 NAB23:NAB24 NJX23:NJX24 NTT23:NTT24 ODP23:ODP24 ONL23:ONL24 OXH23:OXH24 PHD23:PHD24 PQZ23:PQZ24 QAV23:QAV24 QKR23:QKR24 QUN23:QUN24 REJ23:REJ24 ROF23:ROF24 RYB23:RYB24 SHX23:SHX24 SRT23:SRT24 TBP23:TBP24 TLL23:TLL24 TVH23:TVH24 UFD23:UFD24 UOZ23:UOZ24 UYV23:UYV24 VIR23:VIR24 VSN23:VSN24 WCJ23:WCJ24 WMF23:WMF24 WWB23:WWB24 AD65559:AD65560 JP65559:JP65560 TL65559:TL65560 ADH65559:ADH65560 AND65559:AND65560 AWZ65559:AWZ65560 BGV65559:BGV65560 BQR65559:BQR65560 CAN65559:CAN65560 CKJ65559:CKJ65560 CUF65559:CUF65560 DEB65559:DEB65560 DNX65559:DNX65560 DXT65559:DXT65560 EHP65559:EHP65560 ERL65559:ERL65560 FBH65559:FBH65560 FLD65559:FLD65560 FUZ65559:FUZ65560 GEV65559:GEV65560 GOR65559:GOR65560 GYN65559:GYN65560 HIJ65559:HIJ65560 HSF65559:HSF65560 ICB65559:ICB65560 ILX65559:ILX65560 IVT65559:IVT65560 JFP65559:JFP65560 JPL65559:JPL65560 JZH65559:JZH65560 KJD65559:KJD65560 KSZ65559:KSZ65560 LCV65559:LCV65560 LMR65559:LMR65560 LWN65559:LWN65560 MGJ65559:MGJ65560 MQF65559:MQF65560 NAB65559:NAB65560 NJX65559:NJX65560 NTT65559:NTT65560 ODP65559:ODP65560 ONL65559:ONL65560 OXH65559:OXH65560 PHD65559:PHD65560 PQZ65559:PQZ65560 QAV65559:QAV65560 QKR65559:QKR65560 QUN65559:QUN65560 REJ65559:REJ65560 ROF65559:ROF65560 RYB65559:RYB65560 SHX65559:SHX65560 SRT65559:SRT65560 TBP65559:TBP65560 TLL65559:TLL65560 TVH65559:TVH65560 UFD65559:UFD65560 UOZ65559:UOZ65560 UYV65559:UYV65560 VIR65559:VIR65560 VSN65559:VSN65560 WCJ65559:WCJ65560 WMF65559:WMF65560 WWB65559:WWB65560 AD131095:AD131096 JP131095:JP131096 TL131095:TL131096 ADH131095:ADH131096 AND131095:AND131096 AWZ131095:AWZ131096 BGV131095:BGV131096 BQR131095:BQR131096 CAN131095:CAN131096 CKJ131095:CKJ131096 CUF131095:CUF131096 DEB131095:DEB131096 DNX131095:DNX131096 DXT131095:DXT131096 EHP131095:EHP131096 ERL131095:ERL131096 FBH131095:FBH131096 FLD131095:FLD131096 FUZ131095:FUZ131096 GEV131095:GEV131096 GOR131095:GOR131096 GYN131095:GYN131096 HIJ131095:HIJ131096 HSF131095:HSF131096 ICB131095:ICB131096 ILX131095:ILX131096 IVT131095:IVT131096 JFP131095:JFP131096 JPL131095:JPL131096 JZH131095:JZH131096 KJD131095:KJD131096 KSZ131095:KSZ131096 LCV131095:LCV131096 LMR131095:LMR131096 LWN131095:LWN131096 MGJ131095:MGJ131096 MQF131095:MQF131096 NAB131095:NAB131096 NJX131095:NJX131096 NTT131095:NTT131096 ODP131095:ODP131096 ONL131095:ONL131096 OXH131095:OXH131096 PHD131095:PHD131096 PQZ131095:PQZ131096 QAV131095:QAV131096 QKR131095:QKR131096 QUN131095:QUN131096 REJ131095:REJ131096 ROF131095:ROF131096 RYB131095:RYB131096 SHX131095:SHX131096 SRT131095:SRT131096 TBP131095:TBP131096 TLL131095:TLL131096 TVH131095:TVH131096 UFD131095:UFD131096 UOZ131095:UOZ131096 UYV131095:UYV131096 VIR131095:VIR131096 VSN131095:VSN131096 WCJ131095:WCJ131096 WMF131095:WMF131096 WWB131095:WWB131096 AD196631:AD196632 JP196631:JP196632 TL196631:TL196632 ADH196631:ADH196632 AND196631:AND196632 AWZ196631:AWZ196632 BGV196631:BGV196632 BQR196631:BQR196632 CAN196631:CAN196632 CKJ196631:CKJ196632 CUF196631:CUF196632 DEB196631:DEB196632 DNX196631:DNX196632 DXT196631:DXT196632 EHP196631:EHP196632 ERL196631:ERL196632 FBH196631:FBH196632 FLD196631:FLD196632 FUZ196631:FUZ196632 GEV196631:GEV196632 GOR196631:GOR196632 GYN196631:GYN196632 HIJ196631:HIJ196632 HSF196631:HSF196632 ICB196631:ICB196632 ILX196631:ILX196632 IVT196631:IVT196632 JFP196631:JFP196632 JPL196631:JPL196632 JZH196631:JZH196632 KJD196631:KJD196632 KSZ196631:KSZ196632 LCV196631:LCV196632 LMR196631:LMR196632 LWN196631:LWN196632 MGJ196631:MGJ196632 MQF196631:MQF196632 NAB196631:NAB196632 NJX196631:NJX196632 NTT196631:NTT196632 ODP196631:ODP196632 ONL196631:ONL196632 OXH196631:OXH196632 PHD196631:PHD196632 PQZ196631:PQZ196632 QAV196631:QAV196632 QKR196631:QKR196632 QUN196631:QUN196632 REJ196631:REJ196632 ROF196631:ROF196632 RYB196631:RYB196632 SHX196631:SHX196632 SRT196631:SRT196632 TBP196631:TBP196632 TLL196631:TLL196632 TVH196631:TVH196632 UFD196631:UFD196632 UOZ196631:UOZ196632 UYV196631:UYV196632 VIR196631:VIR196632 VSN196631:VSN196632 WCJ196631:WCJ196632 WMF196631:WMF196632 WWB196631:WWB196632 AD262167:AD262168 JP262167:JP262168 TL262167:TL262168 ADH262167:ADH262168 AND262167:AND262168 AWZ262167:AWZ262168 BGV262167:BGV262168 BQR262167:BQR262168 CAN262167:CAN262168 CKJ262167:CKJ262168 CUF262167:CUF262168 DEB262167:DEB262168 DNX262167:DNX262168 DXT262167:DXT262168 EHP262167:EHP262168 ERL262167:ERL262168 FBH262167:FBH262168 FLD262167:FLD262168 FUZ262167:FUZ262168 GEV262167:GEV262168 GOR262167:GOR262168 GYN262167:GYN262168 HIJ262167:HIJ262168 HSF262167:HSF262168 ICB262167:ICB262168 ILX262167:ILX262168 IVT262167:IVT262168 JFP262167:JFP262168 JPL262167:JPL262168 JZH262167:JZH262168 KJD262167:KJD262168 KSZ262167:KSZ262168 LCV262167:LCV262168 LMR262167:LMR262168 LWN262167:LWN262168 MGJ262167:MGJ262168 MQF262167:MQF262168 NAB262167:NAB262168 NJX262167:NJX262168 NTT262167:NTT262168 ODP262167:ODP262168 ONL262167:ONL262168 OXH262167:OXH262168 PHD262167:PHD262168 PQZ262167:PQZ262168 QAV262167:QAV262168 QKR262167:QKR262168 QUN262167:QUN262168 REJ262167:REJ262168 ROF262167:ROF262168 RYB262167:RYB262168 SHX262167:SHX262168 SRT262167:SRT262168 TBP262167:TBP262168 TLL262167:TLL262168 TVH262167:TVH262168 UFD262167:UFD262168 UOZ262167:UOZ262168 UYV262167:UYV262168 VIR262167:VIR262168 VSN262167:VSN262168 WCJ262167:WCJ262168 WMF262167:WMF262168 WWB262167:WWB262168 AD327703:AD327704 JP327703:JP327704 TL327703:TL327704 ADH327703:ADH327704 AND327703:AND327704 AWZ327703:AWZ327704 BGV327703:BGV327704 BQR327703:BQR327704 CAN327703:CAN327704 CKJ327703:CKJ327704 CUF327703:CUF327704 DEB327703:DEB327704 DNX327703:DNX327704 DXT327703:DXT327704 EHP327703:EHP327704 ERL327703:ERL327704 FBH327703:FBH327704 FLD327703:FLD327704 FUZ327703:FUZ327704 GEV327703:GEV327704 GOR327703:GOR327704 GYN327703:GYN327704 HIJ327703:HIJ327704 HSF327703:HSF327704 ICB327703:ICB327704 ILX327703:ILX327704 IVT327703:IVT327704 JFP327703:JFP327704 JPL327703:JPL327704 JZH327703:JZH327704 KJD327703:KJD327704 KSZ327703:KSZ327704 LCV327703:LCV327704 LMR327703:LMR327704 LWN327703:LWN327704 MGJ327703:MGJ327704 MQF327703:MQF327704 NAB327703:NAB327704 NJX327703:NJX327704 NTT327703:NTT327704 ODP327703:ODP327704 ONL327703:ONL327704 OXH327703:OXH327704 PHD327703:PHD327704 PQZ327703:PQZ327704 QAV327703:QAV327704 QKR327703:QKR327704 QUN327703:QUN327704 REJ327703:REJ327704 ROF327703:ROF327704 RYB327703:RYB327704 SHX327703:SHX327704 SRT327703:SRT327704 TBP327703:TBP327704 TLL327703:TLL327704 TVH327703:TVH327704 UFD327703:UFD327704 UOZ327703:UOZ327704 UYV327703:UYV327704 VIR327703:VIR327704 VSN327703:VSN327704 WCJ327703:WCJ327704 WMF327703:WMF327704 WWB327703:WWB327704 AD393239:AD393240 JP393239:JP393240 TL393239:TL393240 ADH393239:ADH393240 AND393239:AND393240 AWZ393239:AWZ393240 BGV393239:BGV393240 BQR393239:BQR393240 CAN393239:CAN393240 CKJ393239:CKJ393240 CUF393239:CUF393240 DEB393239:DEB393240 DNX393239:DNX393240 DXT393239:DXT393240 EHP393239:EHP393240 ERL393239:ERL393240 FBH393239:FBH393240 FLD393239:FLD393240 FUZ393239:FUZ393240 GEV393239:GEV393240 GOR393239:GOR393240 GYN393239:GYN393240 HIJ393239:HIJ393240 HSF393239:HSF393240 ICB393239:ICB393240 ILX393239:ILX393240 IVT393239:IVT393240 JFP393239:JFP393240 JPL393239:JPL393240 JZH393239:JZH393240 KJD393239:KJD393240 KSZ393239:KSZ393240 LCV393239:LCV393240 LMR393239:LMR393240 LWN393239:LWN393240 MGJ393239:MGJ393240 MQF393239:MQF393240 NAB393239:NAB393240 NJX393239:NJX393240 NTT393239:NTT393240 ODP393239:ODP393240 ONL393239:ONL393240 OXH393239:OXH393240 PHD393239:PHD393240 PQZ393239:PQZ393240 QAV393239:QAV393240 QKR393239:QKR393240 QUN393239:QUN393240 REJ393239:REJ393240 ROF393239:ROF393240 RYB393239:RYB393240 SHX393239:SHX393240 SRT393239:SRT393240 TBP393239:TBP393240 TLL393239:TLL393240 TVH393239:TVH393240 UFD393239:UFD393240 UOZ393239:UOZ393240 UYV393239:UYV393240 VIR393239:VIR393240 VSN393239:VSN393240 WCJ393239:WCJ393240 WMF393239:WMF393240 WWB393239:WWB393240 AD458775:AD458776 JP458775:JP458776 TL458775:TL458776 ADH458775:ADH458776 AND458775:AND458776 AWZ458775:AWZ458776 BGV458775:BGV458776 BQR458775:BQR458776 CAN458775:CAN458776 CKJ458775:CKJ458776 CUF458775:CUF458776 DEB458775:DEB458776 DNX458775:DNX458776 DXT458775:DXT458776 EHP458775:EHP458776 ERL458775:ERL458776 FBH458775:FBH458776 FLD458775:FLD458776 FUZ458775:FUZ458776 GEV458775:GEV458776 GOR458775:GOR458776 GYN458775:GYN458776 HIJ458775:HIJ458776 HSF458775:HSF458776 ICB458775:ICB458776 ILX458775:ILX458776 IVT458775:IVT458776 JFP458775:JFP458776 JPL458775:JPL458776 JZH458775:JZH458776 KJD458775:KJD458776 KSZ458775:KSZ458776 LCV458775:LCV458776 LMR458775:LMR458776 LWN458775:LWN458776 MGJ458775:MGJ458776 MQF458775:MQF458776 NAB458775:NAB458776 NJX458775:NJX458776 NTT458775:NTT458776 ODP458775:ODP458776 ONL458775:ONL458776 OXH458775:OXH458776 PHD458775:PHD458776 PQZ458775:PQZ458776 QAV458775:QAV458776 QKR458775:QKR458776 QUN458775:QUN458776 REJ458775:REJ458776 ROF458775:ROF458776 RYB458775:RYB458776 SHX458775:SHX458776 SRT458775:SRT458776 TBP458775:TBP458776 TLL458775:TLL458776 TVH458775:TVH458776 UFD458775:UFD458776 UOZ458775:UOZ458776 UYV458775:UYV458776 VIR458775:VIR458776 VSN458775:VSN458776 WCJ458775:WCJ458776 WMF458775:WMF458776 WWB458775:WWB458776 AD524311:AD524312 JP524311:JP524312 TL524311:TL524312 ADH524311:ADH524312 AND524311:AND524312 AWZ524311:AWZ524312 BGV524311:BGV524312 BQR524311:BQR524312 CAN524311:CAN524312 CKJ524311:CKJ524312 CUF524311:CUF524312 DEB524311:DEB524312 DNX524311:DNX524312 DXT524311:DXT524312 EHP524311:EHP524312 ERL524311:ERL524312 FBH524311:FBH524312 FLD524311:FLD524312 FUZ524311:FUZ524312 GEV524311:GEV524312 GOR524311:GOR524312 GYN524311:GYN524312 HIJ524311:HIJ524312 HSF524311:HSF524312 ICB524311:ICB524312 ILX524311:ILX524312 IVT524311:IVT524312 JFP524311:JFP524312 JPL524311:JPL524312 JZH524311:JZH524312 KJD524311:KJD524312 KSZ524311:KSZ524312 LCV524311:LCV524312 LMR524311:LMR524312 LWN524311:LWN524312 MGJ524311:MGJ524312 MQF524311:MQF524312 NAB524311:NAB524312 NJX524311:NJX524312 NTT524311:NTT524312 ODP524311:ODP524312 ONL524311:ONL524312 OXH524311:OXH524312 PHD524311:PHD524312 PQZ524311:PQZ524312 QAV524311:QAV524312 QKR524311:QKR524312 QUN524311:QUN524312 REJ524311:REJ524312 ROF524311:ROF524312 RYB524311:RYB524312 SHX524311:SHX524312 SRT524311:SRT524312 TBP524311:TBP524312 TLL524311:TLL524312 TVH524311:TVH524312 UFD524311:UFD524312 UOZ524311:UOZ524312 UYV524311:UYV524312 VIR524311:VIR524312 VSN524311:VSN524312 WCJ524311:WCJ524312 WMF524311:WMF524312 WWB524311:WWB524312 AD589847:AD589848 JP589847:JP589848 TL589847:TL589848 ADH589847:ADH589848 AND589847:AND589848 AWZ589847:AWZ589848 BGV589847:BGV589848 BQR589847:BQR589848 CAN589847:CAN589848 CKJ589847:CKJ589848 CUF589847:CUF589848 DEB589847:DEB589848 DNX589847:DNX589848 DXT589847:DXT589848 EHP589847:EHP589848 ERL589847:ERL589848 FBH589847:FBH589848 FLD589847:FLD589848 FUZ589847:FUZ589848 GEV589847:GEV589848 GOR589847:GOR589848 GYN589847:GYN589848 HIJ589847:HIJ589848 HSF589847:HSF589848 ICB589847:ICB589848 ILX589847:ILX589848 IVT589847:IVT589848 JFP589847:JFP589848 JPL589847:JPL589848 JZH589847:JZH589848 KJD589847:KJD589848 KSZ589847:KSZ589848 LCV589847:LCV589848 LMR589847:LMR589848 LWN589847:LWN589848 MGJ589847:MGJ589848 MQF589847:MQF589848 NAB589847:NAB589848 NJX589847:NJX589848 NTT589847:NTT589848 ODP589847:ODP589848 ONL589847:ONL589848 OXH589847:OXH589848 PHD589847:PHD589848 PQZ589847:PQZ589848 QAV589847:QAV589848 QKR589847:QKR589848 QUN589847:QUN589848 REJ589847:REJ589848 ROF589847:ROF589848 RYB589847:RYB589848 SHX589847:SHX589848 SRT589847:SRT589848 TBP589847:TBP589848 TLL589847:TLL589848 TVH589847:TVH589848 UFD589847:UFD589848 UOZ589847:UOZ589848 UYV589847:UYV589848 VIR589847:VIR589848 VSN589847:VSN589848 WCJ589847:WCJ589848 WMF589847:WMF589848 WWB589847:WWB589848 AD655383:AD655384 JP655383:JP655384 TL655383:TL655384 ADH655383:ADH655384 AND655383:AND655384 AWZ655383:AWZ655384 BGV655383:BGV655384 BQR655383:BQR655384 CAN655383:CAN655384 CKJ655383:CKJ655384 CUF655383:CUF655384 DEB655383:DEB655384 DNX655383:DNX655384 DXT655383:DXT655384 EHP655383:EHP655384 ERL655383:ERL655384 FBH655383:FBH655384 FLD655383:FLD655384 FUZ655383:FUZ655384 GEV655383:GEV655384 GOR655383:GOR655384 GYN655383:GYN655384 HIJ655383:HIJ655384 HSF655383:HSF655384 ICB655383:ICB655384 ILX655383:ILX655384 IVT655383:IVT655384 JFP655383:JFP655384 JPL655383:JPL655384 JZH655383:JZH655384 KJD655383:KJD655384 KSZ655383:KSZ655384 LCV655383:LCV655384 LMR655383:LMR655384 LWN655383:LWN655384 MGJ655383:MGJ655384 MQF655383:MQF655384 NAB655383:NAB655384 NJX655383:NJX655384 NTT655383:NTT655384 ODP655383:ODP655384 ONL655383:ONL655384 OXH655383:OXH655384 PHD655383:PHD655384 PQZ655383:PQZ655384 QAV655383:QAV655384 QKR655383:QKR655384 QUN655383:QUN655384 REJ655383:REJ655384 ROF655383:ROF655384 RYB655383:RYB655384 SHX655383:SHX655384 SRT655383:SRT655384 TBP655383:TBP655384 TLL655383:TLL655384 TVH655383:TVH655384 UFD655383:UFD655384 UOZ655383:UOZ655384 UYV655383:UYV655384 VIR655383:VIR655384 VSN655383:VSN655384 WCJ655383:WCJ655384 WMF655383:WMF655384 WWB655383:WWB655384 AD720919:AD720920 JP720919:JP720920 TL720919:TL720920 ADH720919:ADH720920 AND720919:AND720920 AWZ720919:AWZ720920 BGV720919:BGV720920 BQR720919:BQR720920 CAN720919:CAN720920 CKJ720919:CKJ720920 CUF720919:CUF720920 DEB720919:DEB720920 DNX720919:DNX720920 DXT720919:DXT720920 EHP720919:EHP720920 ERL720919:ERL720920 FBH720919:FBH720920 FLD720919:FLD720920 FUZ720919:FUZ720920 GEV720919:GEV720920 GOR720919:GOR720920 GYN720919:GYN720920 HIJ720919:HIJ720920 HSF720919:HSF720920 ICB720919:ICB720920 ILX720919:ILX720920 IVT720919:IVT720920 JFP720919:JFP720920 JPL720919:JPL720920 JZH720919:JZH720920 KJD720919:KJD720920 KSZ720919:KSZ720920 LCV720919:LCV720920 LMR720919:LMR720920 LWN720919:LWN720920 MGJ720919:MGJ720920 MQF720919:MQF720920 NAB720919:NAB720920 NJX720919:NJX720920 NTT720919:NTT720920 ODP720919:ODP720920 ONL720919:ONL720920 OXH720919:OXH720920 PHD720919:PHD720920 PQZ720919:PQZ720920 QAV720919:QAV720920 QKR720919:QKR720920 QUN720919:QUN720920 REJ720919:REJ720920 ROF720919:ROF720920 RYB720919:RYB720920 SHX720919:SHX720920 SRT720919:SRT720920 TBP720919:TBP720920 TLL720919:TLL720920 TVH720919:TVH720920 UFD720919:UFD720920 UOZ720919:UOZ720920 UYV720919:UYV720920 VIR720919:VIR720920 VSN720919:VSN720920 WCJ720919:WCJ720920 WMF720919:WMF720920 WWB720919:WWB720920 AD786455:AD786456 JP786455:JP786456 TL786455:TL786456 ADH786455:ADH786456 AND786455:AND786456 AWZ786455:AWZ786456 BGV786455:BGV786456 BQR786455:BQR786456 CAN786455:CAN786456 CKJ786455:CKJ786456 CUF786455:CUF786456 DEB786455:DEB786456 DNX786455:DNX786456 DXT786455:DXT786456 EHP786455:EHP786456 ERL786455:ERL786456 FBH786455:FBH786456 FLD786455:FLD786456 FUZ786455:FUZ786456 GEV786455:GEV786456 GOR786455:GOR786456 GYN786455:GYN786456 HIJ786455:HIJ786456 HSF786455:HSF786456 ICB786455:ICB786456 ILX786455:ILX786456 IVT786455:IVT786456 JFP786455:JFP786456 JPL786455:JPL786456 JZH786455:JZH786456 KJD786455:KJD786456 KSZ786455:KSZ786456 LCV786455:LCV786456 LMR786455:LMR786456 LWN786455:LWN786456 MGJ786455:MGJ786456 MQF786455:MQF786456 NAB786455:NAB786456 NJX786455:NJX786456 NTT786455:NTT786456 ODP786455:ODP786456 ONL786455:ONL786456 OXH786455:OXH786456 PHD786455:PHD786456 PQZ786455:PQZ786456 QAV786455:QAV786456 QKR786455:QKR786456 QUN786455:QUN786456 REJ786455:REJ786456 ROF786455:ROF786456 RYB786455:RYB786456 SHX786455:SHX786456 SRT786455:SRT786456 TBP786455:TBP786456 TLL786455:TLL786456 TVH786455:TVH786456 UFD786455:UFD786456 UOZ786455:UOZ786456 UYV786455:UYV786456 VIR786455:VIR786456 VSN786455:VSN786456 WCJ786455:WCJ786456 WMF786455:WMF786456 WWB786455:WWB786456 AD851991:AD851992 JP851991:JP851992 TL851991:TL851992 ADH851991:ADH851992 AND851991:AND851992 AWZ851991:AWZ851992 BGV851991:BGV851992 BQR851991:BQR851992 CAN851991:CAN851992 CKJ851991:CKJ851992 CUF851991:CUF851992 DEB851991:DEB851992 DNX851991:DNX851992 DXT851991:DXT851992 EHP851991:EHP851992 ERL851991:ERL851992 FBH851991:FBH851992 FLD851991:FLD851992 FUZ851991:FUZ851992 GEV851991:GEV851992 GOR851991:GOR851992 GYN851991:GYN851992 HIJ851991:HIJ851992 HSF851991:HSF851992 ICB851991:ICB851992 ILX851991:ILX851992 IVT851991:IVT851992 JFP851991:JFP851992 JPL851991:JPL851992 JZH851991:JZH851992 KJD851991:KJD851992 KSZ851991:KSZ851992 LCV851991:LCV851992 LMR851991:LMR851992 LWN851991:LWN851992 MGJ851991:MGJ851992 MQF851991:MQF851992 NAB851991:NAB851992 NJX851991:NJX851992 NTT851991:NTT851992 ODP851991:ODP851992 ONL851991:ONL851992 OXH851991:OXH851992 PHD851991:PHD851992 PQZ851991:PQZ851992 QAV851991:QAV851992 QKR851991:QKR851992 QUN851991:QUN851992 REJ851991:REJ851992 ROF851991:ROF851992 RYB851991:RYB851992 SHX851991:SHX851992 SRT851991:SRT851992 TBP851991:TBP851992 TLL851991:TLL851992 TVH851991:TVH851992 UFD851991:UFD851992 UOZ851991:UOZ851992 UYV851991:UYV851992 VIR851991:VIR851992 VSN851991:VSN851992 WCJ851991:WCJ851992 WMF851991:WMF851992 WWB851991:WWB851992 AD917527:AD917528 JP917527:JP917528 TL917527:TL917528 ADH917527:ADH917528 AND917527:AND917528 AWZ917527:AWZ917528 BGV917527:BGV917528 BQR917527:BQR917528 CAN917527:CAN917528 CKJ917527:CKJ917528 CUF917527:CUF917528 DEB917527:DEB917528 DNX917527:DNX917528 DXT917527:DXT917528 EHP917527:EHP917528 ERL917527:ERL917528 FBH917527:FBH917528 FLD917527:FLD917528 FUZ917527:FUZ917528 GEV917527:GEV917528 GOR917527:GOR917528 GYN917527:GYN917528 HIJ917527:HIJ917528 HSF917527:HSF917528 ICB917527:ICB917528 ILX917527:ILX917528 IVT917527:IVT917528 JFP917527:JFP917528 JPL917527:JPL917528 JZH917527:JZH917528 KJD917527:KJD917528 KSZ917527:KSZ917528 LCV917527:LCV917528 LMR917527:LMR917528 LWN917527:LWN917528 MGJ917527:MGJ917528 MQF917527:MQF917528 NAB917527:NAB917528 NJX917527:NJX917528 NTT917527:NTT917528 ODP917527:ODP917528 ONL917527:ONL917528 OXH917527:OXH917528 PHD917527:PHD917528 PQZ917527:PQZ917528 QAV917527:QAV917528 QKR917527:QKR917528 QUN917527:QUN917528 REJ917527:REJ917528 ROF917527:ROF917528 RYB917527:RYB917528 SHX917527:SHX917528 SRT917527:SRT917528 TBP917527:TBP917528 TLL917527:TLL917528 TVH917527:TVH917528 UFD917527:UFD917528 UOZ917527:UOZ917528 UYV917527:UYV917528 VIR917527:VIR917528 VSN917527:VSN917528 WCJ917527:WCJ917528 WMF917527:WMF917528 WWB917527:WWB917528 AD983063:AD983064 JP983063:JP983064 TL983063:TL983064 ADH983063:ADH983064 AND983063:AND983064 AWZ983063:AWZ983064 BGV983063:BGV983064 BQR983063:BQR983064 CAN983063:CAN983064 CKJ983063:CKJ983064 CUF983063:CUF983064 DEB983063:DEB983064 DNX983063:DNX983064 DXT983063:DXT983064 EHP983063:EHP983064 ERL983063:ERL983064 FBH983063:FBH983064 FLD983063:FLD983064 FUZ983063:FUZ983064 GEV983063:GEV983064 GOR983063:GOR983064 GYN983063:GYN983064 HIJ983063:HIJ983064 HSF983063:HSF983064 ICB983063:ICB983064 ILX983063:ILX983064 IVT983063:IVT983064 JFP983063:JFP983064 JPL983063:JPL983064 JZH983063:JZH983064 KJD983063:KJD983064 KSZ983063:KSZ983064 LCV983063:LCV983064 LMR983063:LMR983064 LWN983063:LWN983064 MGJ983063:MGJ983064 MQF983063:MQF983064 NAB983063:NAB983064 NJX983063:NJX983064 NTT983063:NTT983064 ODP983063:ODP983064 ONL983063:ONL983064 OXH983063:OXH983064 PHD983063:PHD983064 PQZ983063:PQZ983064 QAV983063:QAV983064 QKR983063:QKR983064 QUN983063:QUN983064 REJ983063:REJ983064 ROF983063:ROF983064 RYB983063:RYB983064 SHX983063:SHX983064 SRT983063:SRT983064 TBP983063:TBP983064 TLL983063:TLL983064 TVH983063:TVH983064 UFD983063:UFD983064 UOZ983063:UOZ983064 UYV983063:UYV983064 VIR983063:VIR983064 VSN983063:VSN983064 WCJ983063:WCJ983064 WMF983063:WMF983064 WWB983063:WWB983064 AB23:AB24 JN23:JN24 TJ23:TJ24 ADF23:ADF24 ANB23:ANB24 AWX23:AWX24 BGT23:BGT24 BQP23:BQP24 CAL23:CAL24 CKH23:CKH24 CUD23:CUD24 DDZ23:DDZ24 DNV23:DNV24 DXR23:DXR24 EHN23:EHN24 ERJ23:ERJ24 FBF23:FBF24 FLB23:FLB24 FUX23:FUX24 GET23:GET24 GOP23:GOP24 GYL23:GYL24 HIH23:HIH24 HSD23:HSD24 IBZ23:IBZ24 ILV23:ILV24 IVR23:IVR24 JFN23:JFN24 JPJ23:JPJ24 JZF23:JZF24 KJB23:KJB24 KSX23:KSX24 LCT23:LCT24 LMP23:LMP24 LWL23:LWL24 MGH23:MGH24 MQD23:MQD24 MZZ23:MZZ24 NJV23:NJV24 NTR23:NTR24 ODN23:ODN24 ONJ23:ONJ24 OXF23:OXF24 PHB23:PHB24 PQX23:PQX24 QAT23:QAT24 QKP23:QKP24 QUL23:QUL24 REH23:REH24 ROD23:ROD24 RXZ23:RXZ24 SHV23:SHV24 SRR23:SRR24 TBN23:TBN24 TLJ23:TLJ24 TVF23:TVF24 UFB23:UFB24 UOX23:UOX24 UYT23:UYT24 VIP23:VIP24 VSL23:VSL24 WCH23:WCH24 WMD23:WMD24 WVZ23:WVZ24 AB65559:AB65560 JN65559:JN65560 TJ65559:TJ65560 ADF65559:ADF65560 ANB65559:ANB65560 AWX65559:AWX65560 BGT65559:BGT65560 BQP65559:BQP65560 CAL65559:CAL65560 CKH65559:CKH65560 CUD65559:CUD65560 DDZ65559:DDZ65560 DNV65559:DNV65560 DXR65559:DXR65560 EHN65559:EHN65560 ERJ65559:ERJ65560 FBF65559:FBF65560 FLB65559:FLB65560 FUX65559:FUX65560 GET65559:GET65560 GOP65559:GOP65560 GYL65559:GYL65560 HIH65559:HIH65560 HSD65559:HSD65560 IBZ65559:IBZ65560 ILV65559:ILV65560 IVR65559:IVR65560 JFN65559:JFN65560 JPJ65559:JPJ65560 JZF65559:JZF65560 KJB65559:KJB65560 KSX65559:KSX65560 LCT65559:LCT65560 LMP65559:LMP65560 LWL65559:LWL65560 MGH65559:MGH65560 MQD65559:MQD65560 MZZ65559:MZZ65560 NJV65559:NJV65560 NTR65559:NTR65560 ODN65559:ODN65560 ONJ65559:ONJ65560 OXF65559:OXF65560 PHB65559:PHB65560 PQX65559:PQX65560 QAT65559:QAT65560 QKP65559:QKP65560 QUL65559:QUL65560 REH65559:REH65560 ROD65559:ROD65560 RXZ65559:RXZ65560 SHV65559:SHV65560 SRR65559:SRR65560 TBN65559:TBN65560 TLJ65559:TLJ65560 TVF65559:TVF65560 UFB65559:UFB65560 UOX65559:UOX65560 UYT65559:UYT65560 VIP65559:VIP65560 VSL65559:VSL65560 WCH65559:WCH65560 WMD65559:WMD65560 WVZ65559:WVZ65560 AB131095:AB131096 JN131095:JN131096 TJ131095:TJ131096 ADF131095:ADF131096 ANB131095:ANB131096 AWX131095:AWX131096 BGT131095:BGT131096 BQP131095:BQP131096 CAL131095:CAL131096 CKH131095:CKH131096 CUD131095:CUD131096 DDZ131095:DDZ131096 DNV131095:DNV131096 DXR131095:DXR131096 EHN131095:EHN131096 ERJ131095:ERJ131096 FBF131095:FBF131096 FLB131095:FLB131096 FUX131095:FUX131096 GET131095:GET131096 GOP131095:GOP131096 GYL131095:GYL131096 HIH131095:HIH131096 HSD131095:HSD131096 IBZ131095:IBZ131096 ILV131095:ILV131096 IVR131095:IVR131096 JFN131095:JFN131096 JPJ131095:JPJ131096 JZF131095:JZF131096 KJB131095:KJB131096 KSX131095:KSX131096 LCT131095:LCT131096 LMP131095:LMP131096 LWL131095:LWL131096 MGH131095:MGH131096 MQD131095:MQD131096 MZZ131095:MZZ131096 NJV131095:NJV131096 NTR131095:NTR131096 ODN131095:ODN131096 ONJ131095:ONJ131096 OXF131095:OXF131096 PHB131095:PHB131096 PQX131095:PQX131096 QAT131095:QAT131096 QKP131095:QKP131096 QUL131095:QUL131096 REH131095:REH131096 ROD131095:ROD131096 RXZ131095:RXZ131096 SHV131095:SHV131096 SRR131095:SRR131096 TBN131095:TBN131096 TLJ131095:TLJ131096 TVF131095:TVF131096 UFB131095:UFB131096 UOX131095:UOX131096 UYT131095:UYT131096 VIP131095:VIP131096 VSL131095:VSL131096 WCH131095:WCH131096 WMD131095:WMD131096 WVZ131095:WVZ131096 AB196631:AB196632 JN196631:JN196632 TJ196631:TJ196632 ADF196631:ADF196632 ANB196631:ANB196632 AWX196631:AWX196632 BGT196631:BGT196632 BQP196631:BQP196632 CAL196631:CAL196632 CKH196631:CKH196632 CUD196631:CUD196632 DDZ196631:DDZ196632 DNV196631:DNV196632 DXR196631:DXR196632 EHN196631:EHN196632 ERJ196631:ERJ196632 FBF196631:FBF196632 FLB196631:FLB196632 FUX196631:FUX196632 GET196631:GET196632 GOP196631:GOP196632 GYL196631:GYL196632 HIH196631:HIH196632 HSD196631:HSD196632 IBZ196631:IBZ196632 ILV196631:ILV196632 IVR196631:IVR196632 JFN196631:JFN196632 JPJ196631:JPJ196632 JZF196631:JZF196632 KJB196631:KJB196632 KSX196631:KSX196632 LCT196631:LCT196632 LMP196631:LMP196632 LWL196631:LWL196632 MGH196631:MGH196632 MQD196631:MQD196632 MZZ196631:MZZ196632 NJV196631:NJV196632 NTR196631:NTR196632 ODN196631:ODN196632 ONJ196631:ONJ196632 OXF196631:OXF196632 PHB196631:PHB196632 PQX196631:PQX196632 QAT196631:QAT196632 QKP196631:QKP196632 QUL196631:QUL196632 REH196631:REH196632 ROD196631:ROD196632 RXZ196631:RXZ196632 SHV196631:SHV196632 SRR196631:SRR196632 TBN196631:TBN196632 TLJ196631:TLJ196632 TVF196631:TVF196632 UFB196631:UFB196632 UOX196631:UOX196632 UYT196631:UYT196632 VIP196631:VIP196632 VSL196631:VSL196632 WCH196631:WCH196632 WMD196631:WMD196632 WVZ196631:WVZ196632 AB262167:AB262168 JN262167:JN262168 TJ262167:TJ262168 ADF262167:ADF262168 ANB262167:ANB262168 AWX262167:AWX262168 BGT262167:BGT262168 BQP262167:BQP262168 CAL262167:CAL262168 CKH262167:CKH262168 CUD262167:CUD262168 DDZ262167:DDZ262168 DNV262167:DNV262168 DXR262167:DXR262168 EHN262167:EHN262168 ERJ262167:ERJ262168 FBF262167:FBF262168 FLB262167:FLB262168 FUX262167:FUX262168 GET262167:GET262168 GOP262167:GOP262168 GYL262167:GYL262168 HIH262167:HIH262168 HSD262167:HSD262168 IBZ262167:IBZ262168 ILV262167:ILV262168 IVR262167:IVR262168 JFN262167:JFN262168 JPJ262167:JPJ262168 JZF262167:JZF262168 KJB262167:KJB262168 KSX262167:KSX262168 LCT262167:LCT262168 LMP262167:LMP262168 LWL262167:LWL262168 MGH262167:MGH262168 MQD262167:MQD262168 MZZ262167:MZZ262168 NJV262167:NJV262168 NTR262167:NTR262168 ODN262167:ODN262168 ONJ262167:ONJ262168 OXF262167:OXF262168 PHB262167:PHB262168 PQX262167:PQX262168 QAT262167:QAT262168 QKP262167:QKP262168 QUL262167:QUL262168 REH262167:REH262168 ROD262167:ROD262168 RXZ262167:RXZ262168 SHV262167:SHV262168 SRR262167:SRR262168 TBN262167:TBN262168 TLJ262167:TLJ262168 TVF262167:TVF262168 UFB262167:UFB262168 UOX262167:UOX262168 UYT262167:UYT262168 VIP262167:VIP262168 VSL262167:VSL262168 WCH262167:WCH262168 WMD262167:WMD262168 WVZ262167:WVZ262168 AB327703:AB327704 JN327703:JN327704 TJ327703:TJ327704 ADF327703:ADF327704 ANB327703:ANB327704 AWX327703:AWX327704 BGT327703:BGT327704 BQP327703:BQP327704 CAL327703:CAL327704 CKH327703:CKH327704 CUD327703:CUD327704 DDZ327703:DDZ327704 DNV327703:DNV327704 DXR327703:DXR327704 EHN327703:EHN327704 ERJ327703:ERJ327704 FBF327703:FBF327704 FLB327703:FLB327704 FUX327703:FUX327704 GET327703:GET327704 GOP327703:GOP327704 GYL327703:GYL327704 HIH327703:HIH327704 HSD327703:HSD327704 IBZ327703:IBZ327704 ILV327703:ILV327704 IVR327703:IVR327704 JFN327703:JFN327704 JPJ327703:JPJ327704 JZF327703:JZF327704 KJB327703:KJB327704 KSX327703:KSX327704 LCT327703:LCT327704 LMP327703:LMP327704 LWL327703:LWL327704 MGH327703:MGH327704 MQD327703:MQD327704 MZZ327703:MZZ327704 NJV327703:NJV327704 NTR327703:NTR327704 ODN327703:ODN327704 ONJ327703:ONJ327704 OXF327703:OXF327704 PHB327703:PHB327704 PQX327703:PQX327704 QAT327703:QAT327704 QKP327703:QKP327704 QUL327703:QUL327704 REH327703:REH327704 ROD327703:ROD327704 RXZ327703:RXZ327704 SHV327703:SHV327704 SRR327703:SRR327704 TBN327703:TBN327704 TLJ327703:TLJ327704 TVF327703:TVF327704 UFB327703:UFB327704 UOX327703:UOX327704 UYT327703:UYT327704 VIP327703:VIP327704 VSL327703:VSL327704 WCH327703:WCH327704 WMD327703:WMD327704 WVZ327703:WVZ327704 AB393239:AB393240 JN393239:JN393240 TJ393239:TJ393240 ADF393239:ADF393240 ANB393239:ANB393240 AWX393239:AWX393240 BGT393239:BGT393240 BQP393239:BQP393240 CAL393239:CAL393240 CKH393239:CKH393240 CUD393239:CUD393240 DDZ393239:DDZ393240 DNV393239:DNV393240 DXR393239:DXR393240 EHN393239:EHN393240 ERJ393239:ERJ393240 FBF393239:FBF393240 FLB393239:FLB393240 FUX393239:FUX393240 GET393239:GET393240 GOP393239:GOP393240 GYL393239:GYL393240 HIH393239:HIH393240 HSD393239:HSD393240 IBZ393239:IBZ393240 ILV393239:ILV393240 IVR393239:IVR393240 JFN393239:JFN393240 JPJ393239:JPJ393240 JZF393239:JZF393240 KJB393239:KJB393240 KSX393239:KSX393240 LCT393239:LCT393240 LMP393239:LMP393240 LWL393239:LWL393240 MGH393239:MGH393240 MQD393239:MQD393240 MZZ393239:MZZ393240 NJV393239:NJV393240 NTR393239:NTR393240 ODN393239:ODN393240 ONJ393239:ONJ393240 OXF393239:OXF393240 PHB393239:PHB393240 PQX393239:PQX393240 QAT393239:QAT393240 QKP393239:QKP393240 QUL393239:QUL393240 REH393239:REH393240 ROD393239:ROD393240 RXZ393239:RXZ393240 SHV393239:SHV393240 SRR393239:SRR393240 TBN393239:TBN393240 TLJ393239:TLJ393240 TVF393239:TVF393240 UFB393239:UFB393240 UOX393239:UOX393240 UYT393239:UYT393240 VIP393239:VIP393240 VSL393239:VSL393240 WCH393239:WCH393240 WMD393239:WMD393240 WVZ393239:WVZ393240 AB458775:AB458776 JN458775:JN458776 TJ458775:TJ458776 ADF458775:ADF458776 ANB458775:ANB458776 AWX458775:AWX458776 BGT458775:BGT458776 BQP458775:BQP458776 CAL458775:CAL458776 CKH458775:CKH458776 CUD458775:CUD458776 DDZ458775:DDZ458776 DNV458775:DNV458776 DXR458775:DXR458776 EHN458775:EHN458776 ERJ458775:ERJ458776 FBF458775:FBF458776 FLB458775:FLB458776 FUX458775:FUX458776 GET458775:GET458776 GOP458775:GOP458776 GYL458775:GYL458776 HIH458775:HIH458776 HSD458775:HSD458776 IBZ458775:IBZ458776 ILV458775:ILV458776 IVR458775:IVR458776 JFN458775:JFN458776 JPJ458775:JPJ458776 JZF458775:JZF458776 KJB458775:KJB458776 KSX458775:KSX458776 LCT458775:LCT458776 LMP458775:LMP458776 LWL458775:LWL458776 MGH458775:MGH458776 MQD458775:MQD458776 MZZ458775:MZZ458776 NJV458775:NJV458776 NTR458775:NTR458776 ODN458775:ODN458776 ONJ458775:ONJ458776 OXF458775:OXF458776 PHB458775:PHB458776 PQX458775:PQX458776 QAT458775:QAT458776 QKP458775:QKP458776 QUL458775:QUL458776 REH458775:REH458776 ROD458775:ROD458776 RXZ458775:RXZ458776 SHV458775:SHV458776 SRR458775:SRR458776 TBN458775:TBN458776 TLJ458775:TLJ458776 TVF458775:TVF458776 UFB458775:UFB458776 UOX458775:UOX458776 UYT458775:UYT458776 VIP458775:VIP458776 VSL458775:VSL458776 WCH458775:WCH458776 WMD458775:WMD458776 WVZ458775:WVZ458776 AB524311:AB524312 JN524311:JN524312 TJ524311:TJ524312 ADF524311:ADF524312 ANB524311:ANB524312 AWX524311:AWX524312 BGT524311:BGT524312 BQP524311:BQP524312 CAL524311:CAL524312 CKH524311:CKH524312 CUD524311:CUD524312 DDZ524311:DDZ524312 DNV524311:DNV524312 DXR524311:DXR524312 EHN524311:EHN524312 ERJ524311:ERJ524312 FBF524311:FBF524312 FLB524311:FLB524312 FUX524311:FUX524312 GET524311:GET524312 GOP524311:GOP524312 GYL524311:GYL524312 HIH524311:HIH524312 HSD524311:HSD524312 IBZ524311:IBZ524312 ILV524311:ILV524312 IVR524311:IVR524312 JFN524311:JFN524312 JPJ524311:JPJ524312 JZF524311:JZF524312 KJB524311:KJB524312 KSX524311:KSX524312 LCT524311:LCT524312 LMP524311:LMP524312 LWL524311:LWL524312 MGH524311:MGH524312 MQD524311:MQD524312 MZZ524311:MZZ524312 NJV524311:NJV524312 NTR524311:NTR524312 ODN524311:ODN524312 ONJ524311:ONJ524312 OXF524311:OXF524312 PHB524311:PHB524312 PQX524311:PQX524312 QAT524311:QAT524312 QKP524311:QKP524312 QUL524311:QUL524312 REH524311:REH524312 ROD524311:ROD524312 RXZ524311:RXZ524312 SHV524311:SHV524312 SRR524311:SRR524312 TBN524311:TBN524312 TLJ524311:TLJ524312 TVF524311:TVF524312 UFB524311:UFB524312 UOX524311:UOX524312 UYT524311:UYT524312 VIP524311:VIP524312 VSL524311:VSL524312 WCH524311:WCH524312 WMD524311:WMD524312 WVZ524311:WVZ524312 AB589847:AB589848 JN589847:JN589848 TJ589847:TJ589848 ADF589847:ADF589848 ANB589847:ANB589848 AWX589847:AWX589848 BGT589847:BGT589848 BQP589847:BQP589848 CAL589847:CAL589848 CKH589847:CKH589848 CUD589847:CUD589848 DDZ589847:DDZ589848 DNV589847:DNV589848 DXR589847:DXR589848 EHN589847:EHN589848 ERJ589847:ERJ589848 FBF589847:FBF589848 FLB589847:FLB589848 FUX589847:FUX589848 GET589847:GET589848 GOP589847:GOP589848 GYL589847:GYL589848 HIH589847:HIH589848 HSD589847:HSD589848 IBZ589847:IBZ589848 ILV589847:ILV589848 IVR589847:IVR589848 JFN589847:JFN589848 JPJ589847:JPJ589848 JZF589847:JZF589848 KJB589847:KJB589848 KSX589847:KSX589848 LCT589847:LCT589848 LMP589847:LMP589848 LWL589847:LWL589848 MGH589847:MGH589848 MQD589847:MQD589848 MZZ589847:MZZ589848 NJV589847:NJV589848 NTR589847:NTR589848 ODN589847:ODN589848 ONJ589847:ONJ589848 OXF589847:OXF589848 PHB589847:PHB589848 PQX589847:PQX589848 QAT589847:QAT589848 QKP589847:QKP589848 QUL589847:QUL589848 REH589847:REH589848 ROD589847:ROD589848 RXZ589847:RXZ589848 SHV589847:SHV589848 SRR589847:SRR589848 TBN589847:TBN589848 TLJ589847:TLJ589848 TVF589847:TVF589848 UFB589847:UFB589848 UOX589847:UOX589848 UYT589847:UYT589848 VIP589847:VIP589848 VSL589847:VSL589848 WCH589847:WCH589848 WMD589847:WMD589848 WVZ589847:WVZ589848 AB655383:AB655384 JN655383:JN655384 TJ655383:TJ655384 ADF655383:ADF655384 ANB655383:ANB655384 AWX655383:AWX655384 BGT655383:BGT655384 BQP655383:BQP655384 CAL655383:CAL655384 CKH655383:CKH655384 CUD655383:CUD655384 DDZ655383:DDZ655384 DNV655383:DNV655384 DXR655383:DXR655384 EHN655383:EHN655384 ERJ655383:ERJ655384 FBF655383:FBF655384 FLB655383:FLB655384 FUX655383:FUX655384 GET655383:GET655384 GOP655383:GOP655384 GYL655383:GYL655384 HIH655383:HIH655384 HSD655383:HSD655384 IBZ655383:IBZ655384 ILV655383:ILV655384 IVR655383:IVR655384 JFN655383:JFN655384 JPJ655383:JPJ655384 JZF655383:JZF655384 KJB655383:KJB655384 KSX655383:KSX655384 LCT655383:LCT655384 LMP655383:LMP655384 LWL655383:LWL655384 MGH655383:MGH655384 MQD655383:MQD655384 MZZ655383:MZZ655384 NJV655383:NJV655384 NTR655383:NTR655384 ODN655383:ODN655384 ONJ655383:ONJ655384 OXF655383:OXF655384 PHB655383:PHB655384 PQX655383:PQX655384 QAT655383:QAT655384 QKP655383:QKP655384 QUL655383:QUL655384 REH655383:REH655384 ROD655383:ROD655384 RXZ655383:RXZ655384 SHV655383:SHV655384 SRR655383:SRR655384 TBN655383:TBN655384 TLJ655383:TLJ655384 TVF655383:TVF655384 UFB655383:UFB655384 UOX655383:UOX655384 UYT655383:UYT655384 VIP655383:VIP655384 VSL655383:VSL655384 WCH655383:WCH655384 WMD655383:WMD655384 WVZ655383:WVZ655384 AB720919:AB720920 JN720919:JN720920 TJ720919:TJ720920 ADF720919:ADF720920 ANB720919:ANB720920 AWX720919:AWX720920 BGT720919:BGT720920 BQP720919:BQP720920 CAL720919:CAL720920 CKH720919:CKH720920 CUD720919:CUD720920 DDZ720919:DDZ720920 DNV720919:DNV720920 DXR720919:DXR720920 EHN720919:EHN720920 ERJ720919:ERJ720920 FBF720919:FBF720920 FLB720919:FLB720920 FUX720919:FUX720920 GET720919:GET720920 GOP720919:GOP720920 GYL720919:GYL720920 HIH720919:HIH720920 HSD720919:HSD720920 IBZ720919:IBZ720920 ILV720919:ILV720920 IVR720919:IVR720920 JFN720919:JFN720920 JPJ720919:JPJ720920 JZF720919:JZF720920 KJB720919:KJB720920 KSX720919:KSX720920 LCT720919:LCT720920 LMP720919:LMP720920 LWL720919:LWL720920 MGH720919:MGH720920 MQD720919:MQD720920 MZZ720919:MZZ720920 NJV720919:NJV720920 NTR720919:NTR720920 ODN720919:ODN720920 ONJ720919:ONJ720920 OXF720919:OXF720920 PHB720919:PHB720920 PQX720919:PQX720920 QAT720919:QAT720920 QKP720919:QKP720920 QUL720919:QUL720920 REH720919:REH720920 ROD720919:ROD720920 RXZ720919:RXZ720920 SHV720919:SHV720920 SRR720919:SRR720920 TBN720919:TBN720920 TLJ720919:TLJ720920 TVF720919:TVF720920 UFB720919:UFB720920 UOX720919:UOX720920 UYT720919:UYT720920 VIP720919:VIP720920 VSL720919:VSL720920 WCH720919:WCH720920 WMD720919:WMD720920 WVZ720919:WVZ720920 AB786455:AB786456 JN786455:JN786456 TJ786455:TJ786456 ADF786455:ADF786456 ANB786455:ANB786456 AWX786455:AWX786456 BGT786455:BGT786456 BQP786455:BQP786456 CAL786455:CAL786456 CKH786455:CKH786456 CUD786455:CUD786456 DDZ786455:DDZ786456 DNV786455:DNV786456 DXR786455:DXR786456 EHN786455:EHN786456 ERJ786455:ERJ786456 FBF786455:FBF786456 FLB786455:FLB786456 FUX786455:FUX786456 GET786455:GET786456 GOP786455:GOP786456 GYL786455:GYL786456 HIH786455:HIH786456 HSD786455:HSD786456 IBZ786455:IBZ786456 ILV786455:ILV786456 IVR786455:IVR786456 JFN786455:JFN786456 JPJ786455:JPJ786456 JZF786455:JZF786456 KJB786455:KJB786456 KSX786455:KSX786456 LCT786455:LCT786456 LMP786455:LMP786456 LWL786455:LWL786456 MGH786455:MGH786456 MQD786455:MQD786456 MZZ786455:MZZ786456 NJV786455:NJV786456 NTR786455:NTR786456 ODN786455:ODN786456 ONJ786455:ONJ786456 OXF786455:OXF786456 PHB786455:PHB786456 PQX786455:PQX786456 QAT786455:QAT786456 QKP786455:QKP786456 QUL786455:QUL786456 REH786455:REH786456 ROD786455:ROD786456 RXZ786455:RXZ786456 SHV786455:SHV786456 SRR786455:SRR786456 TBN786455:TBN786456 TLJ786455:TLJ786456 TVF786455:TVF786456 UFB786455:UFB786456 UOX786455:UOX786456 UYT786455:UYT786456 VIP786455:VIP786456 VSL786455:VSL786456 WCH786455:WCH786456 WMD786455:WMD786456 WVZ786455:WVZ786456 AB851991:AB851992 JN851991:JN851992 TJ851991:TJ851992 ADF851991:ADF851992 ANB851991:ANB851992 AWX851991:AWX851992 BGT851991:BGT851992 BQP851991:BQP851992 CAL851991:CAL851992 CKH851991:CKH851992 CUD851991:CUD851992 DDZ851991:DDZ851992 DNV851991:DNV851992 DXR851991:DXR851992 EHN851991:EHN851992 ERJ851991:ERJ851992 FBF851991:FBF851992 FLB851991:FLB851992 FUX851991:FUX851992 GET851991:GET851992 GOP851991:GOP851992 GYL851991:GYL851992 HIH851991:HIH851992 HSD851991:HSD851992 IBZ851991:IBZ851992 ILV851991:ILV851992 IVR851991:IVR851992 JFN851991:JFN851992 JPJ851991:JPJ851992 JZF851991:JZF851992 KJB851991:KJB851992 KSX851991:KSX851992 LCT851991:LCT851992 LMP851991:LMP851992 LWL851991:LWL851992 MGH851991:MGH851992 MQD851991:MQD851992 MZZ851991:MZZ851992 NJV851991:NJV851992 NTR851991:NTR851992 ODN851991:ODN851992 ONJ851991:ONJ851992 OXF851991:OXF851992 PHB851991:PHB851992 PQX851991:PQX851992 QAT851991:QAT851992 QKP851991:QKP851992 QUL851991:QUL851992 REH851991:REH851992 ROD851991:ROD851992 RXZ851991:RXZ851992 SHV851991:SHV851992 SRR851991:SRR851992 TBN851991:TBN851992 TLJ851991:TLJ851992 TVF851991:TVF851992 UFB851991:UFB851992 UOX851991:UOX851992 UYT851991:UYT851992 VIP851991:VIP851992 VSL851991:VSL851992 WCH851991:WCH851992 WMD851991:WMD851992 WVZ851991:WVZ851992 AB917527:AB917528 JN917527:JN917528 TJ917527:TJ917528 ADF917527:ADF917528 ANB917527:ANB917528 AWX917527:AWX917528 BGT917527:BGT917528 BQP917527:BQP917528 CAL917527:CAL917528 CKH917527:CKH917528 CUD917527:CUD917528 DDZ917527:DDZ917528 DNV917527:DNV917528 DXR917527:DXR917528 EHN917527:EHN917528 ERJ917527:ERJ917528 FBF917527:FBF917528 FLB917527:FLB917528 FUX917527:FUX917528 GET917527:GET917528 GOP917527:GOP917528 GYL917527:GYL917528 HIH917527:HIH917528 HSD917527:HSD917528 IBZ917527:IBZ917528 ILV917527:ILV917528 IVR917527:IVR917528 JFN917527:JFN917528 JPJ917527:JPJ917528 JZF917527:JZF917528 KJB917527:KJB917528 KSX917527:KSX917528 LCT917527:LCT917528 LMP917527:LMP917528 LWL917527:LWL917528 MGH917527:MGH917528 MQD917527:MQD917528 MZZ917527:MZZ917528 NJV917527:NJV917528 NTR917527:NTR917528 ODN917527:ODN917528 ONJ917527:ONJ917528 OXF917527:OXF917528 PHB917527:PHB917528 PQX917527:PQX917528 QAT917527:QAT917528 QKP917527:QKP917528 QUL917527:QUL917528 REH917527:REH917528 ROD917527:ROD917528 RXZ917527:RXZ917528 SHV917527:SHV917528 SRR917527:SRR917528 TBN917527:TBN917528 TLJ917527:TLJ917528 TVF917527:TVF917528 UFB917527:UFB917528 UOX917527:UOX917528 UYT917527:UYT917528 VIP917527:VIP917528 VSL917527:VSL917528 WCH917527:WCH917528 WMD917527:WMD917528 WVZ917527:WVZ917528 AB983063:AB983064 JN983063:JN983064 TJ983063:TJ983064 ADF983063:ADF983064 ANB983063:ANB983064 AWX983063:AWX983064 BGT983063:BGT983064 BQP983063:BQP983064 CAL983063:CAL983064 CKH983063:CKH983064 CUD983063:CUD983064 DDZ983063:DDZ983064 DNV983063:DNV983064 DXR983063:DXR983064 EHN983063:EHN983064 ERJ983063:ERJ983064 FBF983063:FBF983064 FLB983063:FLB983064 FUX983063:FUX983064 GET983063:GET983064 GOP983063:GOP983064 GYL983063:GYL983064 HIH983063:HIH983064 HSD983063:HSD983064 IBZ983063:IBZ983064 ILV983063:ILV983064 IVR983063:IVR983064 JFN983063:JFN983064 JPJ983063:JPJ983064 JZF983063:JZF983064 KJB983063:KJB983064 KSX983063:KSX983064 LCT983063:LCT983064 LMP983063:LMP983064 LWL983063:LWL983064 MGH983063:MGH983064 MQD983063:MQD983064 MZZ983063:MZZ983064 NJV983063:NJV983064 NTR983063:NTR983064 ODN983063:ODN983064 ONJ983063:ONJ983064 OXF983063:OXF983064 PHB983063:PHB983064 PQX983063:PQX983064 QAT983063:QAT983064 QKP983063:QKP983064 QUL983063:QUL983064 REH983063:REH983064 ROD983063:ROD983064 RXZ983063:RXZ983064 SHV983063:SHV983064 SRR983063:SRR983064 TBN983063:TBN983064 TLJ983063:TLJ983064 TVF983063:TVF983064 UFB983063:UFB983064 UOX983063:UOX983064 UYT983063:UYT983064 VIP983063:VIP983064 VSL983063:VSL983064 WCH983063:WCH983064 WMD983063:WMD983064 WVZ983063:WVZ983064"/>
    <dataValidation type="textLength" operator="lessThanOrEqual" allowBlank="1" showErrorMessage="1" errorTitle="Ошибка" error="Допускается ввод не более 900 символов!" sqref="M23 IY23 SU23 ACQ23 AMM23 AWI23 BGE23 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M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M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M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M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M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M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M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M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M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M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M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M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M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M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M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formula1>900</formula1>
    </dataValidation>
    <dataValidation allowBlank="1" promptTitle="checkPeriodRange" sqref="WVY983064 JM24 TI24 ADE24 ANA24 AWW24 BGS24 BQO24 CAK24 CKG24 CUC24 DDY24 DNU24 DXQ24 EHM24 ERI24 FBE24 FLA24 FUW24 GES24 GOO24 GYK24 HIG24 HSC24 IBY24 ILU24 IVQ24 JFM24 JPI24 JZE24 KJA24 KSW24 LCS24 LMO24 LWK24 MGG24 MQC24 MZY24 NJU24 NTQ24 ODM24 ONI24 OXE24 PHA24 PQW24 QAS24 QKO24 QUK24 REG24 ROC24 RXY24 SHU24 SRQ24 TBM24 TLI24 TVE24 UFA24 UOW24 UYS24 VIO24 VSK24 WCG24 WMC24 WVY24 AA65560 JM65560 TI65560 ADE65560 ANA65560 AWW65560 BGS65560 BQO65560 CAK65560 CKG65560 CUC65560 DDY65560 DNU65560 DXQ65560 EHM65560 ERI65560 FBE65560 FLA65560 FUW65560 GES65560 GOO65560 GYK65560 HIG65560 HSC65560 IBY65560 ILU65560 IVQ65560 JFM65560 JPI65560 JZE65560 KJA65560 KSW65560 LCS65560 LMO65560 LWK65560 MGG65560 MQC65560 MZY65560 NJU65560 NTQ65560 ODM65560 ONI65560 OXE65560 PHA65560 PQW65560 QAS65560 QKO65560 QUK65560 REG65560 ROC65560 RXY65560 SHU65560 SRQ65560 TBM65560 TLI65560 TVE65560 UFA65560 UOW65560 UYS65560 VIO65560 VSK65560 WCG65560 WMC65560 WVY65560 AA131096 JM131096 TI131096 ADE131096 ANA131096 AWW131096 BGS131096 BQO131096 CAK131096 CKG131096 CUC131096 DDY131096 DNU131096 DXQ131096 EHM131096 ERI131096 FBE131096 FLA131096 FUW131096 GES131096 GOO131096 GYK131096 HIG131096 HSC131096 IBY131096 ILU131096 IVQ131096 JFM131096 JPI131096 JZE131096 KJA131096 KSW131096 LCS131096 LMO131096 LWK131096 MGG131096 MQC131096 MZY131096 NJU131096 NTQ131096 ODM131096 ONI131096 OXE131096 PHA131096 PQW131096 QAS131096 QKO131096 QUK131096 REG131096 ROC131096 RXY131096 SHU131096 SRQ131096 TBM131096 TLI131096 TVE131096 UFA131096 UOW131096 UYS131096 VIO131096 VSK131096 WCG131096 WMC131096 WVY131096 AA196632 JM196632 TI196632 ADE196632 ANA196632 AWW196632 BGS196632 BQO196632 CAK196632 CKG196632 CUC196632 DDY196632 DNU196632 DXQ196632 EHM196632 ERI196632 FBE196632 FLA196632 FUW196632 GES196632 GOO196632 GYK196632 HIG196632 HSC196632 IBY196632 ILU196632 IVQ196632 JFM196632 JPI196632 JZE196632 KJA196632 KSW196632 LCS196632 LMO196632 LWK196632 MGG196632 MQC196632 MZY196632 NJU196632 NTQ196632 ODM196632 ONI196632 OXE196632 PHA196632 PQW196632 QAS196632 QKO196632 QUK196632 REG196632 ROC196632 RXY196632 SHU196632 SRQ196632 TBM196632 TLI196632 TVE196632 UFA196632 UOW196632 UYS196632 VIO196632 VSK196632 WCG196632 WMC196632 WVY196632 AA262168 JM262168 TI262168 ADE262168 ANA262168 AWW262168 BGS262168 BQO262168 CAK262168 CKG262168 CUC262168 DDY262168 DNU262168 DXQ262168 EHM262168 ERI262168 FBE262168 FLA262168 FUW262168 GES262168 GOO262168 GYK262168 HIG262168 HSC262168 IBY262168 ILU262168 IVQ262168 JFM262168 JPI262168 JZE262168 KJA262168 KSW262168 LCS262168 LMO262168 LWK262168 MGG262168 MQC262168 MZY262168 NJU262168 NTQ262168 ODM262168 ONI262168 OXE262168 PHA262168 PQW262168 QAS262168 QKO262168 QUK262168 REG262168 ROC262168 RXY262168 SHU262168 SRQ262168 TBM262168 TLI262168 TVE262168 UFA262168 UOW262168 UYS262168 VIO262168 VSK262168 WCG262168 WMC262168 WVY262168 AA327704 JM327704 TI327704 ADE327704 ANA327704 AWW327704 BGS327704 BQO327704 CAK327704 CKG327704 CUC327704 DDY327704 DNU327704 DXQ327704 EHM327704 ERI327704 FBE327704 FLA327704 FUW327704 GES327704 GOO327704 GYK327704 HIG327704 HSC327704 IBY327704 ILU327704 IVQ327704 JFM327704 JPI327704 JZE327704 KJA327704 KSW327704 LCS327704 LMO327704 LWK327704 MGG327704 MQC327704 MZY327704 NJU327704 NTQ327704 ODM327704 ONI327704 OXE327704 PHA327704 PQW327704 QAS327704 QKO327704 QUK327704 REG327704 ROC327704 RXY327704 SHU327704 SRQ327704 TBM327704 TLI327704 TVE327704 UFA327704 UOW327704 UYS327704 VIO327704 VSK327704 WCG327704 WMC327704 WVY327704 AA393240 JM393240 TI393240 ADE393240 ANA393240 AWW393240 BGS393240 BQO393240 CAK393240 CKG393240 CUC393240 DDY393240 DNU393240 DXQ393240 EHM393240 ERI393240 FBE393240 FLA393240 FUW393240 GES393240 GOO393240 GYK393240 HIG393240 HSC393240 IBY393240 ILU393240 IVQ393240 JFM393240 JPI393240 JZE393240 KJA393240 KSW393240 LCS393240 LMO393240 LWK393240 MGG393240 MQC393240 MZY393240 NJU393240 NTQ393240 ODM393240 ONI393240 OXE393240 PHA393240 PQW393240 QAS393240 QKO393240 QUK393240 REG393240 ROC393240 RXY393240 SHU393240 SRQ393240 TBM393240 TLI393240 TVE393240 UFA393240 UOW393240 UYS393240 VIO393240 VSK393240 WCG393240 WMC393240 WVY393240 AA458776 JM458776 TI458776 ADE458776 ANA458776 AWW458776 BGS458776 BQO458776 CAK458776 CKG458776 CUC458776 DDY458776 DNU458776 DXQ458776 EHM458776 ERI458776 FBE458776 FLA458776 FUW458776 GES458776 GOO458776 GYK458776 HIG458776 HSC458776 IBY458776 ILU458776 IVQ458776 JFM458776 JPI458776 JZE458776 KJA458776 KSW458776 LCS458776 LMO458776 LWK458776 MGG458776 MQC458776 MZY458776 NJU458776 NTQ458776 ODM458776 ONI458776 OXE458776 PHA458776 PQW458776 QAS458776 QKO458776 QUK458776 REG458776 ROC458776 RXY458776 SHU458776 SRQ458776 TBM458776 TLI458776 TVE458776 UFA458776 UOW458776 UYS458776 VIO458776 VSK458776 WCG458776 WMC458776 WVY458776 AA524312 JM524312 TI524312 ADE524312 ANA524312 AWW524312 BGS524312 BQO524312 CAK524312 CKG524312 CUC524312 DDY524312 DNU524312 DXQ524312 EHM524312 ERI524312 FBE524312 FLA524312 FUW524312 GES524312 GOO524312 GYK524312 HIG524312 HSC524312 IBY524312 ILU524312 IVQ524312 JFM524312 JPI524312 JZE524312 KJA524312 KSW524312 LCS524312 LMO524312 LWK524312 MGG524312 MQC524312 MZY524312 NJU524312 NTQ524312 ODM524312 ONI524312 OXE524312 PHA524312 PQW524312 QAS524312 QKO524312 QUK524312 REG524312 ROC524312 RXY524312 SHU524312 SRQ524312 TBM524312 TLI524312 TVE524312 UFA524312 UOW524312 UYS524312 VIO524312 VSK524312 WCG524312 WMC524312 WVY524312 AA589848 JM589848 TI589848 ADE589848 ANA589848 AWW589848 BGS589848 BQO589848 CAK589848 CKG589848 CUC589848 DDY589848 DNU589848 DXQ589848 EHM589848 ERI589848 FBE589848 FLA589848 FUW589848 GES589848 GOO589848 GYK589848 HIG589848 HSC589848 IBY589848 ILU589848 IVQ589848 JFM589848 JPI589848 JZE589848 KJA589848 KSW589848 LCS589848 LMO589848 LWK589848 MGG589848 MQC589848 MZY589848 NJU589848 NTQ589848 ODM589848 ONI589848 OXE589848 PHA589848 PQW589848 QAS589848 QKO589848 QUK589848 REG589848 ROC589848 RXY589848 SHU589848 SRQ589848 TBM589848 TLI589848 TVE589848 UFA589848 UOW589848 UYS589848 VIO589848 VSK589848 WCG589848 WMC589848 WVY589848 AA655384 JM655384 TI655384 ADE655384 ANA655384 AWW655384 BGS655384 BQO655384 CAK655384 CKG655384 CUC655384 DDY655384 DNU655384 DXQ655384 EHM655384 ERI655384 FBE655384 FLA655384 FUW655384 GES655384 GOO655384 GYK655384 HIG655384 HSC655384 IBY655384 ILU655384 IVQ655384 JFM655384 JPI655384 JZE655384 KJA655384 KSW655384 LCS655384 LMO655384 LWK655384 MGG655384 MQC655384 MZY655384 NJU655384 NTQ655384 ODM655384 ONI655384 OXE655384 PHA655384 PQW655384 QAS655384 QKO655384 QUK655384 REG655384 ROC655384 RXY655384 SHU655384 SRQ655384 TBM655384 TLI655384 TVE655384 UFA655384 UOW655384 UYS655384 VIO655384 VSK655384 WCG655384 WMC655384 WVY655384 AA720920 JM720920 TI720920 ADE720920 ANA720920 AWW720920 BGS720920 BQO720920 CAK720920 CKG720920 CUC720920 DDY720920 DNU720920 DXQ720920 EHM720920 ERI720920 FBE720920 FLA720920 FUW720920 GES720920 GOO720920 GYK720920 HIG720920 HSC720920 IBY720920 ILU720920 IVQ720920 JFM720920 JPI720920 JZE720920 KJA720920 KSW720920 LCS720920 LMO720920 LWK720920 MGG720920 MQC720920 MZY720920 NJU720920 NTQ720920 ODM720920 ONI720920 OXE720920 PHA720920 PQW720920 QAS720920 QKO720920 QUK720920 REG720920 ROC720920 RXY720920 SHU720920 SRQ720920 TBM720920 TLI720920 TVE720920 UFA720920 UOW720920 UYS720920 VIO720920 VSK720920 WCG720920 WMC720920 WVY720920 AA786456 JM786456 TI786456 ADE786456 ANA786456 AWW786456 BGS786456 BQO786456 CAK786456 CKG786456 CUC786456 DDY786456 DNU786456 DXQ786456 EHM786456 ERI786456 FBE786456 FLA786456 FUW786456 GES786456 GOO786456 GYK786456 HIG786456 HSC786456 IBY786456 ILU786456 IVQ786456 JFM786456 JPI786456 JZE786456 KJA786456 KSW786456 LCS786456 LMO786456 LWK786456 MGG786456 MQC786456 MZY786456 NJU786456 NTQ786456 ODM786456 ONI786456 OXE786456 PHA786456 PQW786456 QAS786456 QKO786456 QUK786456 REG786456 ROC786456 RXY786456 SHU786456 SRQ786456 TBM786456 TLI786456 TVE786456 UFA786456 UOW786456 UYS786456 VIO786456 VSK786456 WCG786456 WMC786456 WVY786456 AA851992 JM851992 TI851992 ADE851992 ANA851992 AWW851992 BGS851992 BQO851992 CAK851992 CKG851992 CUC851992 DDY851992 DNU851992 DXQ851992 EHM851992 ERI851992 FBE851992 FLA851992 FUW851992 GES851992 GOO851992 GYK851992 HIG851992 HSC851992 IBY851992 ILU851992 IVQ851992 JFM851992 JPI851992 JZE851992 KJA851992 KSW851992 LCS851992 LMO851992 LWK851992 MGG851992 MQC851992 MZY851992 NJU851992 NTQ851992 ODM851992 ONI851992 OXE851992 PHA851992 PQW851992 QAS851992 QKO851992 QUK851992 REG851992 ROC851992 RXY851992 SHU851992 SRQ851992 TBM851992 TLI851992 TVE851992 UFA851992 UOW851992 UYS851992 VIO851992 VSK851992 WCG851992 WMC851992 WVY851992 AA917528 JM917528 TI917528 ADE917528 ANA917528 AWW917528 BGS917528 BQO917528 CAK917528 CKG917528 CUC917528 DDY917528 DNU917528 DXQ917528 EHM917528 ERI917528 FBE917528 FLA917528 FUW917528 GES917528 GOO917528 GYK917528 HIG917528 HSC917528 IBY917528 ILU917528 IVQ917528 JFM917528 JPI917528 JZE917528 KJA917528 KSW917528 LCS917528 LMO917528 LWK917528 MGG917528 MQC917528 MZY917528 NJU917528 NTQ917528 ODM917528 ONI917528 OXE917528 PHA917528 PQW917528 QAS917528 QKO917528 QUK917528 REG917528 ROC917528 RXY917528 SHU917528 SRQ917528 TBM917528 TLI917528 TVE917528 UFA917528 UOW917528 UYS917528 VIO917528 VSK917528 WCG917528 WMC917528 WVY917528 AA983064 JM983064 TI983064 ADE983064 ANA983064 AWW983064 BGS983064 BQO983064 CAK983064 CKG983064 CUC983064 DDY983064 DNU983064 DXQ983064 EHM983064 ERI983064 FBE983064 FLA983064 FUW983064 GES983064 GOO983064 GYK983064 HIG983064 HSC983064 IBY983064 ILU983064 IVQ983064 JFM983064 JPI983064 JZE983064 KJA983064 KSW983064 LCS983064 LMO983064 LWK983064 MGG983064 MQC983064 MZY983064 NJU983064 NTQ983064 ODM983064 ONI983064 OXE983064 PHA983064 PQW983064 QAS983064 QKO983064 QUK983064 REG983064 ROC983064 RXY983064 SHU983064 SRQ983064 TBM983064 TLI983064 TVE983064 UFA983064 UOW983064 UYS983064 VIO983064 VSK983064 WCG983064 WMC983064"/>
    <dataValidation type="decimal" allowBlank="1" showErrorMessage="1" errorTitle="Ошибка" error="Допускается ввод только действительных чисел!" sqref="Z23:AA23 JL23:JM23 TH23:TI23 ADD23:ADE23 AMZ23:ANA23 AWV23:AWW23 BGR23:BGS23 BQN23:BQO23 CAJ23:CAK23 CKF23:CKG23 CUB23:CUC23 DDX23:DDY23 DNT23:DNU23 DXP23:DXQ23 EHL23:EHM23 ERH23:ERI23 FBD23:FBE23 FKZ23:FLA23 FUV23:FUW23 GER23:GES23 GON23:GOO23 GYJ23:GYK23 HIF23:HIG23 HSB23:HSC23 IBX23:IBY23 ILT23:ILU23 IVP23:IVQ23 JFL23:JFM23 JPH23:JPI23 JZD23:JZE23 KIZ23:KJA23 KSV23:KSW23 LCR23:LCS23 LMN23:LMO23 LWJ23:LWK23 MGF23:MGG23 MQB23:MQC23 MZX23:MZY23 NJT23:NJU23 NTP23:NTQ23 ODL23:ODM23 ONH23:ONI23 OXD23:OXE23 PGZ23:PHA23 PQV23:PQW23 QAR23:QAS23 QKN23:QKO23 QUJ23:QUK23 REF23:REG23 ROB23:ROC23 RXX23:RXY23 SHT23:SHU23 SRP23:SRQ23 TBL23:TBM23 TLH23:TLI23 TVD23:TVE23 UEZ23:UFA23 UOV23:UOW23 UYR23:UYS23 VIN23:VIO23 VSJ23:VSK23 WCF23:WCG23 WMB23:WMC23 WVX23:WVY23 Z65559:AA65559 JL65559:JM65559 TH65559:TI65559 ADD65559:ADE65559 AMZ65559:ANA65559 AWV65559:AWW65559 BGR65559:BGS65559 BQN65559:BQO65559 CAJ65559:CAK65559 CKF65559:CKG65559 CUB65559:CUC65559 DDX65559:DDY65559 DNT65559:DNU65559 DXP65559:DXQ65559 EHL65559:EHM65559 ERH65559:ERI65559 FBD65559:FBE65559 FKZ65559:FLA65559 FUV65559:FUW65559 GER65559:GES65559 GON65559:GOO65559 GYJ65559:GYK65559 HIF65559:HIG65559 HSB65559:HSC65559 IBX65559:IBY65559 ILT65559:ILU65559 IVP65559:IVQ65559 JFL65559:JFM65559 JPH65559:JPI65559 JZD65559:JZE65559 KIZ65559:KJA65559 KSV65559:KSW65559 LCR65559:LCS65559 LMN65559:LMO65559 LWJ65559:LWK65559 MGF65559:MGG65559 MQB65559:MQC65559 MZX65559:MZY65559 NJT65559:NJU65559 NTP65559:NTQ65559 ODL65559:ODM65559 ONH65559:ONI65559 OXD65559:OXE65559 PGZ65559:PHA65559 PQV65559:PQW65559 QAR65559:QAS65559 QKN65559:QKO65559 QUJ65559:QUK65559 REF65559:REG65559 ROB65559:ROC65559 RXX65559:RXY65559 SHT65559:SHU65559 SRP65559:SRQ65559 TBL65559:TBM65559 TLH65559:TLI65559 TVD65559:TVE65559 UEZ65559:UFA65559 UOV65559:UOW65559 UYR65559:UYS65559 VIN65559:VIO65559 VSJ65559:VSK65559 WCF65559:WCG65559 WMB65559:WMC65559 WVX65559:WVY65559 Z131095:AA131095 JL131095:JM131095 TH131095:TI131095 ADD131095:ADE131095 AMZ131095:ANA131095 AWV131095:AWW131095 BGR131095:BGS131095 BQN131095:BQO131095 CAJ131095:CAK131095 CKF131095:CKG131095 CUB131095:CUC131095 DDX131095:DDY131095 DNT131095:DNU131095 DXP131095:DXQ131095 EHL131095:EHM131095 ERH131095:ERI131095 FBD131095:FBE131095 FKZ131095:FLA131095 FUV131095:FUW131095 GER131095:GES131095 GON131095:GOO131095 GYJ131095:GYK131095 HIF131095:HIG131095 HSB131095:HSC131095 IBX131095:IBY131095 ILT131095:ILU131095 IVP131095:IVQ131095 JFL131095:JFM131095 JPH131095:JPI131095 JZD131095:JZE131095 KIZ131095:KJA131095 KSV131095:KSW131095 LCR131095:LCS131095 LMN131095:LMO131095 LWJ131095:LWK131095 MGF131095:MGG131095 MQB131095:MQC131095 MZX131095:MZY131095 NJT131095:NJU131095 NTP131095:NTQ131095 ODL131095:ODM131095 ONH131095:ONI131095 OXD131095:OXE131095 PGZ131095:PHA131095 PQV131095:PQW131095 QAR131095:QAS131095 QKN131095:QKO131095 QUJ131095:QUK131095 REF131095:REG131095 ROB131095:ROC131095 RXX131095:RXY131095 SHT131095:SHU131095 SRP131095:SRQ131095 TBL131095:TBM131095 TLH131095:TLI131095 TVD131095:TVE131095 UEZ131095:UFA131095 UOV131095:UOW131095 UYR131095:UYS131095 VIN131095:VIO131095 VSJ131095:VSK131095 WCF131095:WCG131095 WMB131095:WMC131095 WVX131095:WVY131095 Z196631:AA196631 JL196631:JM196631 TH196631:TI196631 ADD196631:ADE196631 AMZ196631:ANA196631 AWV196631:AWW196631 BGR196631:BGS196631 BQN196631:BQO196631 CAJ196631:CAK196631 CKF196631:CKG196631 CUB196631:CUC196631 DDX196631:DDY196631 DNT196631:DNU196631 DXP196631:DXQ196631 EHL196631:EHM196631 ERH196631:ERI196631 FBD196631:FBE196631 FKZ196631:FLA196631 FUV196631:FUW196631 GER196631:GES196631 GON196631:GOO196631 GYJ196631:GYK196631 HIF196631:HIG196631 HSB196631:HSC196631 IBX196631:IBY196631 ILT196631:ILU196631 IVP196631:IVQ196631 JFL196631:JFM196631 JPH196631:JPI196631 JZD196631:JZE196631 KIZ196631:KJA196631 KSV196631:KSW196631 LCR196631:LCS196631 LMN196631:LMO196631 LWJ196631:LWK196631 MGF196631:MGG196631 MQB196631:MQC196631 MZX196631:MZY196631 NJT196631:NJU196631 NTP196631:NTQ196631 ODL196631:ODM196631 ONH196631:ONI196631 OXD196631:OXE196631 PGZ196631:PHA196631 PQV196631:PQW196631 QAR196631:QAS196631 QKN196631:QKO196631 QUJ196631:QUK196631 REF196631:REG196631 ROB196631:ROC196631 RXX196631:RXY196631 SHT196631:SHU196631 SRP196631:SRQ196631 TBL196631:TBM196631 TLH196631:TLI196631 TVD196631:TVE196631 UEZ196631:UFA196631 UOV196631:UOW196631 UYR196631:UYS196631 VIN196631:VIO196631 VSJ196631:VSK196631 WCF196631:WCG196631 WMB196631:WMC196631 WVX196631:WVY196631 Z262167:AA262167 JL262167:JM262167 TH262167:TI262167 ADD262167:ADE262167 AMZ262167:ANA262167 AWV262167:AWW262167 BGR262167:BGS262167 BQN262167:BQO262167 CAJ262167:CAK262167 CKF262167:CKG262167 CUB262167:CUC262167 DDX262167:DDY262167 DNT262167:DNU262167 DXP262167:DXQ262167 EHL262167:EHM262167 ERH262167:ERI262167 FBD262167:FBE262167 FKZ262167:FLA262167 FUV262167:FUW262167 GER262167:GES262167 GON262167:GOO262167 GYJ262167:GYK262167 HIF262167:HIG262167 HSB262167:HSC262167 IBX262167:IBY262167 ILT262167:ILU262167 IVP262167:IVQ262167 JFL262167:JFM262167 JPH262167:JPI262167 JZD262167:JZE262167 KIZ262167:KJA262167 KSV262167:KSW262167 LCR262167:LCS262167 LMN262167:LMO262167 LWJ262167:LWK262167 MGF262167:MGG262167 MQB262167:MQC262167 MZX262167:MZY262167 NJT262167:NJU262167 NTP262167:NTQ262167 ODL262167:ODM262167 ONH262167:ONI262167 OXD262167:OXE262167 PGZ262167:PHA262167 PQV262167:PQW262167 QAR262167:QAS262167 QKN262167:QKO262167 QUJ262167:QUK262167 REF262167:REG262167 ROB262167:ROC262167 RXX262167:RXY262167 SHT262167:SHU262167 SRP262167:SRQ262167 TBL262167:TBM262167 TLH262167:TLI262167 TVD262167:TVE262167 UEZ262167:UFA262167 UOV262167:UOW262167 UYR262167:UYS262167 VIN262167:VIO262167 VSJ262167:VSK262167 WCF262167:WCG262167 WMB262167:WMC262167 WVX262167:WVY262167 Z327703:AA327703 JL327703:JM327703 TH327703:TI327703 ADD327703:ADE327703 AMZ327703:ANA327703 AWV327703:AWW327703 BGR327703:BGS327703 BQN327703:BQO327703 CAJ327703:CAK327703 CKF327703:CKG327703 CUB327703:CUC327703 DDX327703:DDY327703 DNT327703:DNU327703 DXP327703:DXQ327703 EHL327703:EHM327703 ERH327703:ERI327703 FBD327703:FBE327703 FKZ327703:FLA327703 FUV327703:FUW327703 GER327703:GES327703 GON327703:GOO327703 GYJ327703:GYK327703 HIF327703:HIG327703 HSB327703:HSC327703 IBX327703:IBY327703 ILT327703:ILU327703 IVP327703:IVQ327703 JFL327703:JFM327703 JPH327703:JPI327703 JZD327703:JZE327703 KIZ327703:KJA327703 KSV327703:KSW327703 LCR327703:LCS327703 LMN327703:LMO327703 LWJ327703:LWK327703 MGF327703:MGG327703 MQB327703:MQC327703 MZX327703:MZY327703 NJT327703:NJU327703 NTP327703:NTQ327703 ODL327703:ODM327703 ONH327703:ONI327703 OXD327703:OXE327703 PGZ327703:PHA327703 PQV327703:PQW327703 QAR327703:QAS327703 QKN327703:QKO327703 QUJ327703:QUK327703 REF327703:REG327703 ROB327703:ROC327703 RXX327703:RXY327703 SHT327703:SHU327703 SRP327703:SRQ327703 TBL327703:TBM327703 TLH327703:TLI327703 TVD327703:TVE327703 UEZ327703:UFA327703 UOV327703:UOW327703 UYR327703:UYS327703 VIN327703:VIO327703 VSJ327703:VSK327703 WCF327703:WCG327703 WMB327703:WMC327703 WVX327703:WVY327703 Z393239:AA393239 JL393239:JM393239 TH393239:TI393239 ADD393239:ADE393239 AMZ393239:ANA393239 AWV393239:AWW393239 BGR393239:BGS393239 BQN393239:BQO393239 CAJ393239:CAK393239 CKF393239:CKG393239 CUB393239:CUC393239 DDX393239:DDY393239 DNT393239:DNU393239 DXP393239:DXQ393239 EHL393239:EHM393239 ERH393239:ERI393239 FBD393239:FBE393239 FKZ393239:FLA393239 FUV393239:FUW393239 GER393239:GES393239 GON393239:GOO393239 GYJ393239:GYK393239 HIF393239:HIG393239 HSB393239:HSC393239 IBX393239:IBY393239 ILT393239:ILU393239 IVP393239:IVQ393239 JFL393239:JFM393239 JPH393239:JPI393239 JZD393239:JZE393239 KIZ393239:KJA393239 KSV393239:KSW393239 LCR393239:LCS393239 LMN393239:LMO393239 LWJ393239:LWK393239 MGF393239:MGG393239 MQB393239:MQC393239 MZX393239:MZY393239 NJT393239:NJU393239 NTP393239:NTQ393239 ODL393239:ODM393239 ONH393239:ONI393239 OXD393239:OXE393239 PGZ393239:PHA393239 PQV393239:PQW393239 QAR393239:QAS393239 QKN393239:QKO393239 QUJ393239:QUK393239 REF393239:REG393239 ROB393239:ROC393239 RXX393239:RXY393239 SHT393239:SHU393239 SRP393239:SRQ393239 TBL393239:TBM393239 TLH393239:TLI393239 TVD393239:TVE393239 UEZ393239:UFA393239 UOV393239:UOW393239 UYR393239:UYS393239 VIN393239:VIO393239 VSJ393239:VSK393239 WCF393239:WCG393239 WMB393239:WMC393239 WVX393239:WVY393239 Z458775:AA458775 JL458775:JM458775 TH458775:TI458775 ADD458775:ADE458775 AMZ458775:ANA458775 AWV458775:AWW458775 BGR458775:BGS458775 BQN458775:BQO458775 CAJ458775:CAK458775 CKF458775:CKG458775 CUB458775:CUC458775 DDX458775:DDY458775 DNT458775:DNU458775 DXP458775:DXQ458775 EHL458775:EHM458775 ERH458775:ERI458775 FBD458775:FBE458775 FKZ458775:FLA458775 FUV458775:FUW458775 GER458775:GES458775 GON458775:GOO458775 GYJ458775:GYK458775 HIF458775:HIG458775 HSB458775:HSC458775 IBX458775:IBY458775 ILT458775:ILU458775 IVP458775:IVQ458775 JFL458775:JFM458775 JPH458775:JPI458775 JZD458775:JZE458775 KIZ458775:KJA458775 KSV458775:KSW458775 LCR458775:LCS458775 LMN458775:LMO458775 LWJ458775:LWK458775 MGF458775:MGG458775 MQB458775:MQC458775 MZX458775:MZY458775 NJT458775:NJU458775 NTP458775:NTQ458775 ODL458775:ODM458775 ONH458775:ONI458775 OXD458775:OXE458775 PGZ458775:PHA458775 PQV458775:PQW458775 QAR458775:QAS458775 QKN458775:QKO458775 QUJ458775:QUK458775 REF458775:REG458775 ROB458775:ROC458775 RXX458775:RXY458775 SHT458775:SHU458775 SRP458775:SRQ458775 TBL458775:TBM458775 TLH458775:TLI458775 TVD458775:TVE458775 UEZ458775:UFA458775 UOV458775:UOW458775 UYR458775:UYS458775 VIN458775:VIO458775 VSJ458775:VSK458775 WCF458775:WCG458775 WMB458775:WMC458775 WVX458775:WVY458775 Z524311:AA524311 JL524311:JM524311 TH524311:TI524311 ADD524311:ADE524311 AMZ524311:ANA524311 AWV524311:AWW524311 BGR524311:BGS524311 BQN524311:BQO524311 CAJ524311:CAK524311 CKF524311:CKG524311 CUB524311:CUC524311 DDX524311:DDY524311 DNT524311:DNU524311 DXP524311:DXQ524311 EHL524311:EHM524311 ERH524311:ERI524311 FBD524311:FBE524311 FKZ524311:FLA524311 FUV524311:FUW524311 GER524311:GES524311 GON524311:GOO524311 GYJ524311:GYK524311 HIF524311:HIG524311 HSB524311:HSC524311 IBX524311:IBY524311 ILT524311:ILU524311 IVP524311:IVQ524311 JFL524311:JFM524311 JPH524311:JPI524311 JZD524311:JZE524311 KIZ524311:KJA524311 KSV524311:KSW524311 LCR524311:LCS524311 LMN524311:LMO524311 LWJ524311:LWK524311 MGF524311:MGG524311 MQB524311:MQC524311 MZX524311:MZY524311 NJT524311:NJU524311 NTP524311:NTQ524311 ODL524311:ODM524311 ONH524311:ONI524311 OXD524311:OXE524311 PGZ524311:PHA524311 PQV524311:PQW524311 QAR524311:QAS524311 QKN524311:QKO524311 QUJ524311:QUK524311 REF524311:REG524311 ROB524311:ROC524311 RXX524311:RXY524311 SHT524311:SHU524311 SRP524311:SRQ524311 TBL524311:TBM524311 TLH524311:TLI524311 TVD524311:TVE524311 UEZ524311:UFA524311 UOV524311:UOW524311 UYR524311:UYS524311 VIN524311:VIO524311 VSJ524311:VSK524311 WCF524311:WCG524311 WMB524311:WMC524311 WVX524311:WVY524311 Z589847:AA589847 JL589847:JM589847 TH589847:TI589847 ADD589847:ADE589847 AMZ589847:ANA589847 AWV589847:AWW589847 BGR589847:BGS589847 BQN589847:BQO589847 CAJ589847:CAK589847 CKF589847:CKG589847 CUB589847:CUC589847 DDX589847:DDY589847 DNT589847:DNU589847 DXP589847:DXQ589847 EHL589847:EHM589847 ERH589847:ERI589847 FBD589847:FBE589847 FKZ589847:FLA589847 FUV589847:FUW589847 GER589847:GES589847 GON589847:GOO589847 GYJ589847:GYK589847 HIF589847:HIG589847 HSB589847:HSC589847 IBX589847:IBY589847 ILT589847:ILU589847 IVP589847:IVQ589847 JFL589847:JFM589847 JPH589847:JPI589847 JZD589847:JZE589847 KIZ589847:KJA589847 KSV589847:KSW589847 LCR589847:LCS589847 LMN589847:LMO589847 LWJ589847:LWK589847 MGF589847:MGG589847 MQB589847:MQC589847 MZX589847:MZY589847 NJT589847:NJU589847 NTP589847:NTQ589847 ODL589847:ODM589847 ONH589847:ONI589847 OXD589847:OXE589847 PGZ589847:PHA589847 PQV589847:PQW589847 QAR589847:QAS589847 QKN589847:QKO589847 QUJ589847:QUK589847 REF589847:REG589847 ROB589847:ROC589847 RXX589847:RXY589847 SHT589847:SHU589847 SRP589847:SRQ589847 TBL589847:TBM589847 TLH589847:TLI589847 TVD589847:TVE589847 UEZ589847:UFA589847 UOV589847:UOW589847 UYR589847:UYS589847 VIN589847:VIO589847 VSJ589847:VSK589847 WCF589847:WCG589847 WMB589847:WMC589847 WVX589847:WVY589847 Z655383:AA655383 JL655383:JM655383 TH655383:TI655383 ADD655383:ADE655383 AMZ655383:ANA655383 AWV655383:AWW655383 BGR655383:BGS655383 BQN655383:BQO655383 CAJ655383:CAK655383 CKF655383:CKG655383 CUB655383:CUC655383 DDX655383:DDY655383 DNT655383:DNU655383 DXP655383:DXQ655383 EHL655383:EHM655383 ERH655383:ERI655383 FBD655383:FBE655383 FKZ655383:FLA655383 FUV655383:FUW655383 GER655383:GES655383 GON655383:GOO655383 GYJ655383:GYK655383 HIF655383:HIG655383 HSB655383:HSC655383 IBX655383:IBY655383 ILT655383:ILU655383 IVP655383:IVQ655383 JFL655383:JFM655383 JPH655383:JPI655383 JZD655383:JZE655383 KIZ655383:KJA655383 KSV655383:KSW655383 LCR655383:LCS655383 LMN655383:LMO655383 LWJ655383:LWK655383 MGF655383:MGG655383 MQB655383:MQC655383 MZX655383:MZY655383 NJT655383:NJU655383 NTP655383:NTQ655383 ODL655383:ODM655383 ONH655383:ONI655383 OXD655383:OXE655383 PGZ655383:PHA655383 PQV655383:PQW655383 QAR655383:QAS655383 QKN655383:QKO655383 QUJ655383:QUK655383 REF655383:REG655383 ROB655383:ROC655383 RXX655383:RXY655383 SHT655383:SHU655383 SRP655383:SRQ655383 TBL655383:TBM655383 TLH655383:TLI655383 TVD655383:TVE655383 UEZ655383:UFA655383 UOV655383:UOW655383 UYR655383:UYS655383 VIN655383:VIO655383 VSJ655383:VSK655383 WCF655383:WCG655383 WMB655383:WMC655383 WVX655383:WVY655383 Z720919:AA720919 JL720919:JM720919 TH720919:TI720919 ADD720919:ADE720919 AMZ720919:ANA720919 AWV720919:AWW720919 BGR720919:BGS720919 BQN720919:BQO720919 CAJ720919:CAK720919 CKF720919:CKG720919 CUB720919:CUC720919 DDX720919:DDY720919 DNT720919:DNU720919 DXP720919:DXQ720919 EHL720919:EHM720919 ERH720919:ERI720919 FBD720919:FBE720919 FKZ720919:FLA720919 FUV720919:FUW720919 GER720919:GES720919 GON720919:GOO720919 GYJ720919:GYK720919 HIF720919:HIG720919 HSB720919:HSC720919 IBX720919:IBY720919 ILT720919:ILU720919 IVP720919:IVQ720919 JFL720919:JFM720919 JPH720919:JPI720919 JZD720919:JZE720919 KIZ720919:KJA720919 KSV720919:KSW720919 LCR720919:LCS720919 LMN720919:LMO720919 LWJ720919:LWK720919 MGF720919:MGG720919 MQB720919:MQC720919 MZX720919:MZY720919 NJT720919:NJU720919 NTP720919:NTQ720919 ODL720919:ODM720919 ONH720919:ONI720919 OXD720919:OXE720919 PGZ720919:PHA720919 PQV720919:PQW720919 QAR720919:QAS720919 QKN720919:QKO720919 QUJ720919:QUK720919 REF720919:REG720919 ROB720919:ROC720919 RXX720919:RXY720919 SHT720919:SHU720919 SRP720919:SRQ720919 TBL720919:TBM720919 TLH720919:TLI720919 TVD720919:TVE720919 UEZ720919:UFA720919 UOV720919:UOW720919 UYR720919:UYS720919 VIN720919:VIO720919 VSJ720919:VSK720919 WCF720919:WCG720919 WMB720919:WMC720919 WVX720919:WVY720919 Z786455:AA786455 JL786455:JM786455 TH786455:TI786455 ADD786455:ADE786455 AMZ786455:ANA786455 AWV786455:AWW786455 BGR786455:BGS786455 BQN786455:BQO786455 CAJ786455:CAK786455 CKF786455:CKG786455 CUB786455:CUC786455 DDX786455:DDY786455 DNT786455:DNU786455 DXP786455:DXQ786455 EHL786455:EHM786455 ERH786455:ERI786455 FBD786455:FBE786455 FKZ786455:FLA786455 FUV786455:FUW786455 GER786455:GES786455 GON786455:GOO786455 GYJ786455:GYK786455 HIF786455:HIG786455 HSB786455:HSC786455 IBX786455:IBY786455 ILT786455:ILU786455 IVP786455:IVQ786455 JFL786455:JFM786455 JPH786455:JPI786455 JZD786455:JZE786455 KIZ786455:KJA786455 KSV786455:KSW786455 LCR786455:LCS786455 LMN786455:LMO786455 LWJ786455:LWK786455 MGF786455:MGG786455 MQB786455:MQC786455 MZX786455:MZY786455 NJT786455:NJU786455 NTP786455:NTQ786455 ODL786455:ODM786455 ONH786455:ONI786455 OXD786455:OXE786455 PGZ786455:PHA786455 PQV786455:PQW786455 QAR786455:QAS786455 QKN786455:QKO786455 QUJ786455:QUK786455 REF786455:REG786455 ROB786455:ROC786455 RXX786455:RXY786455 SHT786455:SHU786455 SRP786455:SRQ786455 TBL786455:TBM786455 TLH786455:TLI786455 TVD786455:TVE786455 UEZ786455:UFA786455 UOV786455:UOW786455 UYR786455:UYS786455 VIN786455:VIO786455 VSJ786455:VSK786455 WCF786455:WCG786455 WMB786455:WMC786455 WVX786455:WVY786455 Z851991:AA851991 JL851991:JM851991 TH851991:TI851991 ADD851991:ADE851991 AMZ851991:ANA851991 AWV851991:AWW851991 BGR851991:BGS851991 BQN851991:BQO851991 CAJ851991:CAK851991 CKF851991:CKG851991 CUB851991:CUC851991 DDX851991:DDY851991 DNT851991:DNU851991 DXP851991:DXQ851991 EHL851991:EHM851991 ERH851991:ERI851991 FBD851991:FBE851991 FKZ851991:FLA851991 FUV851991:FUW851991 GER851991:GES851991 GON851991:GOO851991 GYJ851991:GYK851991 HIF851991:HIG851991 HSB851991:HSC851991 IBX851991:IBY851991 ILT851991:ILU851991 IVP851991:IVQ851991 JFL851991:JFM851991 JPH851991:JPI851991 JZD851991:JZE851991 KIZ851991:KJA851991 KSV851991:KSW851991 LCR851991:LCS851991 LMN851991:LMO851991 LWJ851991:LWK851991 MGF851991:MGG851991 MQB851991:MQC851991 MZX851991:MZY851991 NJT851991:NJU851991 NTP851991:NTQ851991 ODL851991:ODM851991 ONH851991:ONI851991 OXD851991:OXE851991 PGZ851991:PHA851991 PQV851991:PQW851991 QAR851991:QAS851991 QKN851991:QKO851991 QUJ851991:QUK851991 REF851991:REG851991 ROB851991:ROC851991 RXX851991:RXY851991 SHT851991:SHU851991 SRP851991:SRQ851991 TBL851991:TBM851991 TLH851991:TLI851991 TVD851991:TVE851991 UEZ851991:UFA851991 UOV851991:UOW851991 UYR851991:UYS851991 VIN851991:VIO851991 VSJ851991:VSK851991 WCF851991:WCG851991 WMB851991:WMC851991 WVX851991:WVY851991 Z917527:AA917527 JL917527:JM917527 TH917527:TI917527 ADD917527:ADE917527 AMZ917527:ANA917527 AWV917527:AWW917527 BGR917527:BGS917527 BQN917527:BQO917527 CAJ917527:CAK917527 CKF917527:CKG917527 CUB917527:CUC917527 DDX917527:DDY917527 DNT917527:DNU917527 DXP917527:DXQ917527 EHL917527:EHM917527 ERH917527:ERI917527 FBD917527:FBE917527 FKZ917527:FLA917527 FUV917527:FUW917527 GER917527:GES917527 GON917527:GOO917527 GYJ917527:GYK917527 HIF917527:HIG917527 HSB917527:HSC917527 IBX917527:IBY917527 ILT917527:ILU917527 IVP917527:IVQ917527 JFL917527:JFM917527 JPH917527:JPI917527 JZD917527:JZE917527 KIZ917527:KJA917527 KSV917527:KSW917527 LCR917527:LCS917527 LMN917527:LMO917527 LWJ917527:LWK917527 MGF917527:MGG917527 MQB917527:MQC917527 MZX917527:MZY917527 NJT917527:NJU917527 NTP917527:NTQ917527 ODL917527:ODM917527 ONH917527:ONI917527 OXD917527:OXE917527 PGZ917527:PHA917527 PQV917527:PQW917527 QAR917527:QAS917527 QKN917527:QKO917527 QUJ917527:QUK917527 REF917527:REG917527 ROB917527:ROC917527 RXX917527:RXY917527 SHT917527:SHU917527 SRP917527:SRQ917527 TBL917527:TBM917527 TLH917527:TLI917527 TVD917527:TVE917527 UEZ917527:UFA917527 UOV917527:UOW917527 UYR917527:UYS917527 VIN917527:VIO917527 VSJ917527:VSK917527 WCF917527:WCG917527 WMB917527:WMC917527 WVX917527:WVY917527 Z983063:AA983063 JL983063:JM983063 TH983063:TI983063 ADD983063:ADE983063 AMZ983063:ANA983063 AWV983063:AWW983063 BGR983063:BGS983063 BQN983063:BQO983063 CAJ983063:CAK983063 CKF983063:CKG983063 CUB983063:CUC983063 DDX983063:DDY983063 DNT983063:DNU983063 DXP983063:DXQ983063 EHL983063:EHM983063 ERH983063:ERI983063 FBD983063:FBE983063 FKZ983063:FLA983063 FUV983063:FUW983063 GER983063:GES983063 GON983063:GOO983063 GYJ983063:GYK983063 HIF983063:HIG983063 HSB983063:HSC983063 IBX983063:IBY983063 ILT983063:ILU983063 IVP983063:IVQ983063 JFL983063:JFM983063 JPH983063:JPI983063 JZD983063:JZE983063 KIZ983063:KJA983063 KSV983063:KSW983063 LCR983063:LCS983063 LMN983063:LMO983063 LWJ983063:LWK983063 MGF983063:MGG983063 MQB983063:MQC983063 MZX983063:MZY983063 NJT983063:NJU983063 NTP983063:NTQ983063 ODL983063:ODM983063 ONH983063:ONI983063 OXD983063:OXE983063 PGZ983063:PHA983063 PQV983063:PQW983063 QAR983063:QAS983063 QKN983063:QKO983063 QUJ983063:QUK983063 REF983063:REG983063 ROB983063:ROC983063 RXX983063:RXY983063 SHT983063:SHU983063 SRP983063:SRQ983063 TBL983063:TBM983063 TLH983063:TLI983063 TVD983063:TVE983063 UEZ983063:UFA983063 UOV983063:UOW983063 UYR983063:UYS983063 VIN983063:VIO983063 VSJ983063:VSK983063 WCF983063:WCG983063 WMB983063:WMC983063 WVX983063:WVY983063">
      <formula1>-9.99999999999999E+23</formula1>
      <formula2>9.99999999999999E+23</formula2>
    </dataValidation>
    <dataValidation type="textLength" operator="lessThanOrEqual" allowBlank="1" showInputMessage="1" showErrorMessage="1" errorTitle="Ошибка" error="Допускается ввод не более 900 символов!" sqref="WWE983059:WWE983063 JS19:JS23 TO19:TO23 ADK19:ADK23 ANG19:ANG23 AXC19:AXC23 BGY19:BGY23 BQU19:BQU23 CAQ19:CAQ23 CKM19:CKM23 CUI19:CUI23 DEE19:DEE23 DOA19:DOA23 DXW19:DXW23 EHS19:EHS23 ERO19:ERO23 FBK19:FBK23 FLG19:FLG23 FVC19:FVC23 GEY19:GEY23 GOU19:GOU23 GYQ19:GYQ23 HIM19:HIM23 HSI19:HSI23 ICE19:ICE23 IMA19:IMA23 IVW19:IVW23 JFS19:JFS23 JPO19:JPO23 JZK19:JZK23 KJG19:KJG23 KTC19:KTC23 LCY19:LCY23 LMU19:LMU23 LWQ19:LWQ23 MGM19:MGM23 MQI19:MQI23 NAE19:NAE23 NKA19:NKA23 NTW19:NTW23 ODS19:ODS23 ONO19:ONO23 OXK19:OXK23 PHG19:PHG23 PRC19:PRC23 QAY19:QAY23 QKU19:QKU23 QUQ19:QUQ23 REM19:REM23 ROI19:ROI23 RYE19:RYE23 SIA19:SIA23 SRW19:SRW23 TBS19:TBS23 TLO19:TLO23 TVK19:TVK23 UFG19:UFG23 UPC19:UPC23 UYY19:UYY23 VIU19:VIU23 VSQ19:VSQ23 WCM19:WCM23 WMI19:WMI23 WWE19:WWE23 AG65555:AG65559 JS65555:JS65559 TO65555:TO65559 ADK65555:ADK65559 ANG65555:ANG65559 AXC65555:AXC65559 BGY65555:BGY65559 BQU65555:BQU65559 CAQ65555:CAQ65559 CKM65555:CKM65559 CUI65555:CUI65559 DEE65555:DEE65559 DOA65555:DOA65559 DXW65555:DXW65559 EHS65555:EHS65559 ERO65555:ERO65559 FBK65555:FBK65559 FLG65555:FLG65559 FVC65555:FVC65559 GEY65555:GEY65559 GOU65555:GOU65559 GYQ65555:GYQ65559 HIM65555:HIM65559 HSI65555:HSI65559 ICE65555:ICE65559 IMA65555:IMA65559 IVW65555:IVW65559 JFS65555:JFS65559 JPO65555:JPO65559 JZK65555:JZK65559 KJG65555:KJG65559 KTC65555:KTC65559 LCY65555:LCY65559 LMU65555:LMU65559 LWQ65555:LWQ65559 MGM65555:MGM65559 MQI65555:MQI65559 NAE65555:NAE65559 NKA65555:NKA65559 NTW65555:NTW65559 ODS65555:ODS65559 ONO65555:ONO65559 OXK65555:OXK65559 PHG65555:PHG65559 PRC65555:PRC65559 QAY65555:QAY65559 QKU65555:QKU65559 QUQ65555:QUQ65559 REM65555:REM65559 ROI65555:ROI65559 RYE65555:RYE65559 SIA65555:SIA65559 SRW65555:SRW65559 TBS65555:TBS65559 TLO65555:TLO65559 TVK65555:TVK65559 UFG65555:UFG65559 UPC65555:UPC65559 UYY65555:UYY65559 VIU65555:VIU65559 VSQ65555:VSQ65559 WCM65555:WCM65559 WMI65555:WMI65559 WWE65555:WWE65559 AG131091:AG131095 JS131091:JS131095 TO131091:TO131095 ADK131091:ADK131095 ANG131091:ANG131095 AXC131091:AXC131095 BGY131091:BGY131095 BQU131091:BQU131095 CAQ131091:CAQ131095 CKM131091:CKM131095 CUI131091:CUI131095 DEE131091:DEE131095 DOA131091:DOA131095 DXW131091:DXW131095 EHS131091:EHS131095 ERO131091:ERO131095 FBK131091:FBK131095 FLG131091:FLG131095 FVC131091:FVC131095 GEY131091:GEY131095 GOU131091:GOU131095 GYQ131091:GYQ131095 HIM131091:HIM131095 HSI131091:HSI131095 ICE131091:ICE131095 IMA131091:IMA131095 IVW131091:IVW131095 JFS131091:JFS131095 JPO131091:JPO131095 JZK131091:JZK131095 KJG131091:KJG131095 KTC131091:KTC131095 LCY131091:LCY131095 LMU131091:LMU131095 LWQ131091:LWQ131095 MGM131091:MGM131095 MQI131091:MQI131095 NAE131091:NAE131095 NKA131091:NKA131095 NTW131091:NTW131095 ODS131091:ODS131095 ONO131091:ONO131095 OXK131091:OXK131095 PHG131091:PHG131095 PRC131091:PRC131095 QAY131091:QAY131095 QKU131091:QKU131095 QUQ131091:QUQ131095 REM131091:REM131095 ROI131091:ROI131095 RYE131091:RYE131095 SIA131091:SIA131095 SRW131091:SRW131095 TBS131091:TBS131095 TLO131091:TLO131095 TVK131091:TVK131095 UFG131091:UFG131095 UPC131091:UPC131095 UYY131091:UYY131095 VIU131091:VIU131095 VSQ131091:VSQ131095 WCM131091:WCM131095 WMI131091:WMI131095 WWE131091:WWE131095 AG196627:AG196631 JS196627:JS196631 TO196627:TO196631 ADK196627:ADK196631 ANG196627:ANG196631 AXC196627:AXC196631 BGY196627:BGY196631 BQU196627:BQU196631 CAQ196627:CAQ196631 CKM196627:CKM196631 CUI196627:CUI196631 DEE196627:DEE196631 DOA196627:DOA196631 DXW196627:DXW196631 EHS196627:EHS196631 ERO196627:ERO196631 FBK196627:FBK196631 FLG196627:FLG196631 FVC196627:FVC196631 GEY196627:GEY196631 GOU196627:GOU196631 GYQ196627:GYQ196631 HIM196627:HIM196631 HSI196627:HSI196631 ICE196627:ICE196631 IMA196627:IMA196631 IVW196627:IVW196631 JFS196627:JFS196631 JPO196627:JPO196631 JZK196627:JZK196631 KJG196627:KJG196631 KTC196627:KTC196631 LCY196627:LCY196631 LMU196627:LMU196631 LWQ196627:LWQ196631 MGM196627:MGM196631 MQI196627:MQI196631 NAE196627:NAE196631 NKA196627:NKA196631 NTW196627:NTW196631 ODS196627:ODS196631 ONO196627:ONO196631 OXK196627:OXK196631 PHG196627:PHG196631 PRC196627:PRC196631 QAY196627:QAY196631 QKU196627:QKU196631 QUQ196627:QUQ196631 REM196627:REM196631 ROI196627:ROI196631 RYE196627:RYE196631 SIA196627:SIA196631 SRW196627:SRW196631 TBS196627:TBS196631 TLO196627:TLO196631 TVK196627:TVK196631 UFG196627:UFG196631 UPC196627:UPC196631 UYY196627:UYY196631 VIU196627:VIU196631 VSQ196627:VSQ196631 WCM196627:WCM196631 WMI196627:WMI196631 WWE196627:WWE196631 AG262163:AG262167 JS262163:JS262167 TO262163:TO262167 ADK262163:ADK262167 ANG262163:ANG262167 AXC262163:AXC262167 BGY262163:BGY262167 BQU262163:BQU262167 CAQ262163:CAQ262167 CKM262163:CKM262167 CUI262163:CUI262167 DEE262163:DEE262167 DOA262163:DOA262167 DXW262163:DXW262167 EHS262163:EHS262167 ERO262163:ERO262167 FBK262163:FBK262167 FLG262163:FLG262167 FVC262163:FVC262167 GEY262163:GEY262167 GOU262163:GOU262167 GYQ262163:GYQ262167 HIM262163:HIM262167 HSI262163:HSI262167 ICE262163:ICE262167 IMA262163:IMA262167 IVW262163:IVW262167 JFS262163:JFS262167 JPO262163:JPO262167 JZK262163:JZK262167 KJG262163:KJG262167 KTC262163:KTC262167 LCY262163:LCY262167 LMU262163:LMU262167 LWQ262163:LWQ262167 MGM262163:MGM262167 MQI262163:MQI262167 NAE262163:NAE262167 NKA262163:NKA262167 NTW262163:NTW262167 ODS262163:ODS262167 ONO262163:ONO262167 OXK262163:OXK262167 PHG262163:PHG262167 PRC262163:PRC262167 QAY262163:QAY262167 QKU262163:QKU262167 QUQ262163:QUQ262167 REM262163:REM262167 ROI262163:ROI262167 RYE262163:RYE262167 SIA262163:SIA262167 SRW262163:SRW262167 TBS262163:TBS262167 TLO262163:TLO262167 TVK262163:TVK262167 UFG262163:UFG262167 UPC262163:UPC262167 UYY262163:UYY262167 VIU262163:VIU262167 VSQ262163:VSQ262167 WCM262163:WCM262167 WMI262163:WMI262167 WWE262163:WWE262167 AG327699:AG327703 JS327699:JS327703 TO327699:TO327703 ADK327699:ADK327703 ANG327699:ANG327703 AXC327699:AXC327703 BGY327699:BGY327703 BQU327699:BQU327703 CAQ327699:CAQ327703 CKM327699:CKM327703 CUI327699:CUI327703 DEE327699:DEE327703 DOA327699:DOA327703 DXW327699:DXW327703 EHS327699:EHS327703 ERO327699:ERO327703 FBK327699:FBK327703 FLG327699:FLG327703 FVC327699:FVC327703 GEY327699:GEY327703 GOU327699:GOU327703 GYQ327699:GYQ327703 HIM327699:HIM327703 HSI327699:HSI327703 ICE327699:ICE327703 IMA327699:IMA327703 IVW327699:IVW327703 JFS327699:JFS327703 JPO327699:JPO327703 JZK327699:JZK327703 KJG327699:KJG327703 KTC327699:KTC327703 LCY327699:LCY327703 LMU327699:LMU327703 LWQ327699:LWQ327703 MGM327699:MGM327703 MQI327699:MQI327703 NAE327699:NAE327703 NKA327699:NKA327703 NTW327699:NTW327703 ODS327699:ODS327703 ONO327699:ONO327703 OXK327699:OXK327703 PHG327699:PHG327703 PRC327699:PRC327703 QAY327699:QAY327703 QKU327699:QKU327703 QUQ327699:QUQ327703 REM327699:REM327703 ROI327699:ROI327703 RYE327699:RYE327703 SIA327699:SIA327703 SRW327699:SRW327703 TBS327699:TBS327703 TLO327699:TLO327703 TVK327699:TVK327703 UFG327699:UFG327703 UPC327699:UPC327703 UYY327699:UYY327703 VIU327699:VIU327703 VSQ327699:VSQ327703 WCM327699:WCM327703 WMI327699:WMI327703 WWE327699:WWE327703 AG393235:AG393239 JS393235:JS393239 TO393235:TO393239 ADK393235:ADK393239 ANG393235:ANG393239 AXC393235:AXC393239 BGY393235:BGY393239 BQU393235:BQU393239 CAQ393235:CAQ393239 CKM393235:CKM393239 CUI393235:CUI393239 DEE393235:DEE393239 DOA393235:DOA393239 DXW393235:DXW393239 EHS393235:EHS393239 ERO393235:ERO393239 FBK393235:FBK393239 FLG393235:FLG393239 FVC393235:FVC393239 GEY393235:GEY393239 GOU393235:GOU393239 GYQ393235:GYQ393239 HIM393235:HIM393239 HSI393235:HSI393239 ICE393235:ICE393239 IMA393235:IMA393239 IVW393235:IVW393239 JFS393235:JFS393239 JPO393235:JPO393239 JZK393235:JZK393239 KJG393235:KJG393239 KTC393235:KTC393239 LCY393235:LCY393239 LMU393235:LMU393239 LWQ393235:LWQ393239 MGM393235:MGM393239 MQI393235:MQI393239 NAE393235:NAE393239 NKA393235:NKA393239 NTW393235:NTW393239 ODS393235:ODS393239 ONO393235:ONO393239 OXK393235:OXK393239 PHG393235:PHG393239 PRC393235:PRC393239 QAY393235:QAY393239 QKU393235:QKU393239 QUQ393235:QUQ393239 REM393235:REM393239 ROI393235:ROI393239 RYE393235:RYE393239 SIA393235:SIA393239 SRW393235:SRW393239 TBS393235:TBS393239 TLO393235:TLO393239 TVK393235:TVK393239 UFG393235:UFG393239 UPC393235:UPC393239 UYY393235:UYY393239 VIU393235:VIU393239 VSQ393235:VSQ393239 WCM393235:WCM393239 WMI393235:WMI393239 WWE393235:WWE393239 AG458771:AG458775 JS458771:JS458775 TO458771:TO458775 ADK458771:ADK458775 ANG458771:ANG458775 AXC458771:AXC458775 BGY458771:BGY458775 BQU458771:BQU458775 CAQ458771:CAQ458775 CKM458771:CKM458775 CUI458771:CUI458775 DEE458771:DEE458775 DOA458771:DOA458775 DXW458771:DXW458775 EHS458771:EHS458775 ERO458771:ERO458775 FBK458771:FBK458775 FLG458771:FLG458775 FVC458771:FVC458775 GEY458771:GEY458775 GOU458771:GOU458775 GYQ458771:GYQ458775 HIM458771:HIM458775 HSI458771:HSI458775 ICE458771:ICE458775 IMA458771:IMA458775 IVW458771:IVW458775 JFS458771:JFS458775 JPO458771:JPO458775 JZK458771:JZK458775 KJG458771:KJG458775 KTC458771:KTC458775 LCY458771:LCY458775 LMU458771:LMU458775 LWQ458771:LWQ458775 MGM458771:MGM458775 MQI458771:MQI458775 NAE458771:NAE458775 NKA458771:NKA458775 NTW458771:NTW458775 ODS458771:ODS458775 ONO458771:ONO458775 OXK458771:OXK458775 PHG458771:PHG458775 PRC458771:PRC458775 QAY458771:QAY458775 QKU458771:QKU458775 QUQ458771:QUQ458775 REM458771:REM458775 ROI458771:ROI458775 RYE458771:RYE458775 SIA458771:SIA458775 SRW458771:SRW458775 TBS458771:TBS458775 TLO458771:TLO458775 TVK458771:TVK458775 UFG458771:UFG458775 UPC458771:UPC458775 UYY458771:UYY458775 VIU458771:VIU458775 VSQ458771:VSQ458775 WCM458771:WCM458775 WMI458771:WMI458775 WWE458771:WWE458775 AG524307:AG524311 JS524307:JS524311 TO524307:TO524311 ADK524307:ADK524311 ANG524307:ANG524311 AXC524307:AXC524311 BGY524307:BGY524311 BQU524307:BQU524311 CAQ524307:CAQ524311 CKM524307:CKM524311 CUI524307:CUI524311 DEE524307:DEE524311 DOA524307:DOA524311 DXW524307:DXW524311 EHS524307:EHS524311 ERO524307:ERO524311 FBK524307:FBK524311 FLG524307:FLG524311 FVC524307:FVC524311 GEY524307:GEY524311 GOU524307:GOU524311 GYQ524307:GYQ524311 HIM524307:HIM524311 HSI524307:HSI524311 ICE524307:ICE524311 IMA524307:IMA524311 IVW524307:IVW524311 JFS524307:JFS524311 JPO524307:JPO524311 JZK524307:JZK524311 KJG524307:KJG524311 KTC524307:KTC524311 LCY524307:LCY524311 LMU524307:LMU524311 LWQ524307:LWQ524311 MGM524307:MGM524311 MQI524307:MQI524311 NAE524307:NAE524311 NKA524307:NKA524311 NTW524307:NTW524311 ODS524307:ODS524311 ONO524307:ONO524311 OXK524307:OXK524311 PHG524307:PHG524311 PRC524307:PRC524311 QAY524307:QAY524311 QKU524307:QKU524311 QUQ524307:QUQ524311 REM524307:REM524311 ROI524307:ROI524311 RYE524307:RYE524311 SIA524307:SIA524311 SRW524307:SRW524311 TBS524307:TBS524311 TLO524307:TLO524311 TVK524307:TVK524311 UFG524307:UFG524311 UPC524307:UPC524311 UYY524307:UYY524311 VIU524307:VIU524311 VSQ524307:VSQ524311 WCM524307:WCM524311 WMI524307:WMI524311 WWE524307:WWE524311 AG589843:AG589847 JS589843:JS589847 TO589843:TO589847 ADK589843:ADK589847 ANG589843:ANG589847 AXC589843:AXC589847 BGY589843:BGY589847 BQU589843:BQU589847 CAQ589843:CAQ589847 CKM589843:CKM589847 CUI589843:CUI589847 DEE589843:DEE589847 DOA589843:DOA589847 DXW589843:DXW589847 EHS589843:EHS589847 ERO589843:ERO589847 FBK589843:FBK589847 FLG589843:FLG589847 FVC589843:FVC589847 GEY589843:GEY589847 GOU589843:GOU589847 GYQ589843:GYQ589847 HIM589843:HIM589847 HSI589843:HSI589847 ICE589843:ICE589847 IMA589843:IMA589847 IVW589843:IVW589847 JFS589843:JFS589847 JPO589843:JPO589847 JZK589843:JZK589847 KJG589843:KJG589847 KTC589843:KTC589847 LCY589843:LCY589847 LMU589843:LMU589847 LWQ589843:LWQ589847 MGM589843:MGM589847 MQI589843:MQI589847 NAE589843:NAE589847 NKA589843:NKA589847 NTW589843:NTW589847 ODS589843:ODS589847 ONO589843:ONO589847 OXK589843:OXK589847 PHG589843:PHG589847 PRC589843:PRC589847 QAY589843:QAY589847 QKU589843:QKU589847 QUQ589843:QUQ589847 REM589843:REM589847 ROI589843:ROI589847 RYE589843:RYE589847 SIA589843:SIA589847 SRW589843:SRW589847 TBS589843:TBS589847 TLO589843:TLO589847 TVK589843:TVK589847 UFG589843:UFG589847 UPC589843:UPC589847 UYY589843:UYY589847 VIU589843:VIU589847 VSQ589843:VSQ589847 WCM589843:WCM589847 WMI589843:WMI589847 WWE589843:WWE589847 AG655379:AG655383 JS655379:JS655383 TO655379:TO655383 ADK655379:ADK655383 ANG655379:ANG655383 AXC655379:AXC655383 BGY655379:BGY655383 BQU655379:BQU655383 CAQ655379:CAQ655383 CKM655379:CKM655383 CUI655379:CUI655383 DEE655379:DEE655383 DOA655379:DOA655383 DXW655379:DXW655383 EHS655379:EHS655383 ERO655379:ERO655383 FBK655379:FBK655383 FLG655379:FLG655383 FVC655379:FVC655383 GEY655379:GEY655383 GOU655379:GOU655383 GYQ655379:GYQ655383 HIM655379:HIM655383 HSI655379:HSI655383 ICE655379:ICE655383 IMA655379:IMA655383 IVW655379:IVW655383 JFS655379:JFS655383 JPO655379:JPO655383 JZK655379:JZK655383 KJG655379:KJG655383 KTC655379:KTC655383 LCY655379:LCY655383 LMU655379:LMU655383 LWQ655379:LWQ655383 MGM655379:MGM655383 MQI655379:MQI655383 NAE655379:NAE655383 NKA655379:NKA655383 NTW655379:NTW655383 ODS655379:ODS655383 ONO655379:ONO655383 OXK655379:OXK655383 PHG655379:PHG655383 PRC655379:PRC655383 QAY655379:QAY655383 QKU655379:QKU655383 QUQ655379:QUQ655383 REM655379:REM655383 ROI655379:ROI655383 RYE655379:RYE655383 SIA655379:SIA655383 SRW655379:SRW655383 TBS655379:TBS655383 TLO655379:TLO655383 TVK655379:TVK655383 UFG655379:UFG655383 UPC655379:UPC655383 UYY655379:UYY655383 VIU655379:VIU655383 VSQ655379:VSQ655383 WCM655379:WCM655383 WMI655379:WMI655383 WWE655379:WWE655383 AG720915:AG720919 JS720915:JS720919 TO720915:TO720919 ADK720915:ADK720919 ANG720915:ANG720919 AXC720915:AXC720919 BGY720915:BGY720919 BQU720915:BQU720919 CAQ720915:CAQ720919 CKM720915:CKM720919 CUI720915:CUI720919 DEE720915:DEE720919 DOA720915:DOA720919 DXW720915:DXW720919 EHS720915:EHS720919 ERO720915:ERO720919 FBK720915:FBK720919 FLG720915:FLG720919 FVC720915:FVC720919 GEY720915:GEY720919 GOU720915:GOU720919 GYQ720915:GYQ720919 HIM720915:HIM720919 HSI720915:HSI720919 ICE720915:ICE720919 IMA720915:IMA720919 IVW720915:IVW720919 JFS720915:JFS720919 JPO720915:JPO720919 JZK720915:JZK720919 KJG720915:KJG720919 KTC720915:KTC720919 LCY720915:LCY720919 LMU720915:LMU720919 LWQ720915:LWQ720919 MGM720915:MGM720919 MQI720915:MQI720919 NAE720915:NAE720919 NKA720915:NKA720919 NTW720915:NTW720919 ODS720915:ODS720919 ONO720915:ONO720919 OXK720915:OXK720919 PHG720915:PHG720919 PRC720915:PRC720919 QAY720915:QAY720919 QKU720915:QKU720919 QUQ720915:QUQ720919 REM720915:REM720919 ROI720915:ROI720919 RYE720915:RYE720919 SIA720915:SIA720919 SRW720915:SRW720919 TBS720915:TBS720919 TLO720915:TLO720919 TVK720915:TVK720919 UFG720915:UFG720919 UPC720915:UPC720919 UYY720915:UYY720919 VIU720915:VIU720919 VSQ720915:VSQ720919 WCM720915:WCM720919 WMI720915:WMI720919 WWE720915:WWE720919 AG786451:AG786455 JS786451:JS786455 TO786451:TO786455 ADK786451:ADK786455 ANG786451:ANG786455 AXC786451:AXC786455 BGY786451:BGY786455 BQU786451:BQU786455 CAQ786451:CAQ786455 CKM786451:CKM786455 CUI786451:CUI786455 DEE786451:DEE786455 DOA786451:DOA786455 DXW786451:DXW786455 EHS786451:EHS786455 ERO786451:ERO786455 FBK786451:FBK786455 FLG786451:FLG786455 FVC786451:FVC786455 GEY786451:GEY786455 GOU786451:GOU786455 GYQ786451:GYQ786455 HIM786451:HIM786455 HSI786451:HSI786455 ICE786451:ICE786455 IMA786451:IMA786455 IVW786451:IVW786455 JFS786451:JFS786455 JPO786451:JPO786455 JZK786451:JZK786455 KJG786451:KJG786455 KTC786451:KTC786455 LCY786451:LCY786455 LMU786451:LMU786455 LWQ786451:LWQ786455 MGM786451:MGM786455 MQI786451:MQI786455 NAE786451:NAE786455 NKA786451:NKA786455 NTW786451:NTW786455 ODS786451:ODS786455 ONO786451:ONO786455 OXK786451:OXK786455 PHG786451:PHG786455 PRC786451:PRC786455 QAY786451:QAY786455 QKU786451:QKU786455 QUQ786451:QUQ786455 REM786451:REM786455 ROI786451:ROI786455 RYE786451:RYE786455 SIA786451:SIA786455 SRW786451:SRW786455 TBS786451:TBS786455 TLO786451:TLO786455 TVK786451:TVK786455 UFG786451:UFG786455 UPC786451:UPC786455 UYY786451:UYY786455 VIU786451:VIU786455 VSQ786451:VSQ786455 WCM786451:WCM786455 WMI786451:WMI786455 WWE786451:WWE786455 AG851987:AG851991 JS851987:JS851991 TO851987:TO851991 ADK851987:ADK851991 ANG851987:ANG851991 AXC851987:AXC851991 BGY851987:BGY851991 BQU851987:BQU851991 CAQ851987:CAQ851991 CKM851987:CKM851991 CUI851987:CUI851991 DEE851987:DEE851991 DOA851987:DOA851991 DXW851987:DXW851991 EHS851987:EHS851991 ERO851987:ERO851991 FBK851987:FBK851991 FLG851987:FLG851991 FVC851987:FVC851991 GEY851987:GEY851991 GOU851987:GOU851991 GYQ851987:GYQ851991 HIM851987:HIM851991 HSI851987:HSI851991 ICE851987:ICE851991 IMA851987:IMA851991 IVW851987:IVW851991 JFS851987:JFS851991 JPO851987:JPO851991 JZK851987:JZK851991 KJG851987:KJG851991 KTC851987:KTC851991 LCY851987:LCY851991 LMU851987:LMU851991 LWQ851987:LWQ851991 MGM851987:MGM851991 MQI851987:MQI851991 NAE851987:NAE851991 NKA851987:NKA851991 NTW851987:NTW851991 ODS851987:ODS851991 ONO851987:ONO851991 OXK851987:OXK851991 PHG851987:PHG851991 PRC851987:PRC851991 QAY851987:QAY851991 QKU851987:QKU851991 QUQ851987:QUQ851991 REM851987:REM851991 ROI851987:ROI851991 RYE851987:RYE851991 SIA851987:SIA851991 SRW851987:SRW851991 TBS851987:TBS851991 TLO851987:TLO851991 TVK851987:TVK851991 UFG851987:UFG851991 UPC851987:UPC851991 UYY851987:UYY851991 VIU851987:VIU851991 VSQ851987:VSQ851991 WCM851987:WCM851991 WMI851987:WMI851991 WWE851987:WWE851991 AG917523:AG917527 JS917523:JS917527 TO917523:TO917527 ADK917523:ADK917527 ANG917523:ANG917527 AXC917523:AXC917527 BGY917523:BGY917527 BQU917523:BQU917527 CAQ917523:CAQ917527 CKM917523:CKM917527 CUI917523:CUI917527 DEE917523:DEE917527 DOA917523:DOA917527 DXW917523:DXW917527 EHS917523:EHS917527 ERO917523:ERO917527 FBK917523:FBK917527 FLG917523:FLG917527 FVC917523:FVC917527 GEY917523:GEY917527 GOU917523:GOU917527 GYQ917523:GYQ917527 HIM917523:HIM917527 HSI917523:HSI917527 ICE917523:ICE917527 IMA917523:IMA917527 IVW917523:IVW917527 JFS917523:JFS917527 JPO917523:JPO917527 JZK917523:JZK917527 KJG917523:KJG917527 KTC917523:KTC917527 LCY917523:LCY917527 LMU917523:LMU917527 LWQ917523:LWQ917527 MGM917523:MGM917527 MQI917523:MQI917527 NAE917523:NAE917527 NKA917523:NKA917527 NTW917523:NTW917527 ODS917523:ODS917527 ONO917523:ONO917527 OXK917523:OXK917527 PHG917523:PHG917527 PRC917523:PRC917527 QAY917523:QAY917527 QKU917523:QKU917527 QUQ917523:QUQ917527 REM917523:REM917527 ROI917523:ROI917527 RYE917523:RYE917527 SIA917523:SIA917527 SRW917523:SRW917527 TBS917523:TBS917527 TLO917523:TLO917527 TVK917523:TVK917527 UFG917523:UFG917527 UPC917523:UPC917527 UYY917523:UYY917527 VIU917523:VIU917527 VSQ917523:VSQ917527 WCM917523:WCM917527 WMI917523:WMI917527 WWE917523:WWE917527 AG983059:AG983063 JS983059:JS983063 TO983059:TO983063 ADK983059:ADK983063 ANG983059:ANG983063 AXC983059:AXC983063 BGY983059:BGY983063 BQU983059:BQU983063 CAQ983059:CAQ983063 CKM983059:CKM983063 CUI983059:CUI983063 DEE983059:DEE983063 DOA983059:DOA983063 DXW983059:DXW983063 EHS983059:EHS983063 ERO983059:ERO983063 FBK983059:FBK983063 FLG983059:FLG983063 FVC983059:FVC983063 GEY983059:GEY983063 GOU983059:GOU983063 GYQ983059:GYQ983063 HIM983059:HIM983063 HSI983059:HSI983063 ICE983059:ICE983063 IMA983059:IMA983063 IVW983059:IVW983063 JFS983059:JFS983063 JPO983059:JPO983063 JZK983059:JZK983063 KJG983059:KJG983063 KTC983059:KTC983063 LCY983059:LCY983063 LMU983059:LMU983063 LWQ983059:LWQ983063 MGM983059:MGM983063 MQI983059:MQI983063 NAE983059:NAE983063 NKA983059:NKA983063 NTW983059:NTW983063 ODS983059:ODS983063 ONO983059:ONO983063 OXK983059:OXK983063 PHG983059:PHG983063 PRC983059:PRC983063 QAY983059:QAY983063 QKU983059:QKU983063 QUQ983059:QUQ983063 REM983059:REM983063 ROI983059:ROI983063 RYE983059:RYE983063 SIA983059:SIA983063 SRW983059:SRW983063 TBS983059:TBS983063 TLO983059:TLO983063 TVK983059:TVK983063 UFG983059:UFG983063 UPC983059:UPC983063 UYY983059:UYY983063 VIU983059:VIU983063 VSQ983059:VSQ983063 WCM983059:WCM983063 WMI983059:WMI983063">
      <formula1>900</formula1>
    </dataValidation>
    <dataValidation allowBlank="1" showInputMessage="1" showErrorMessage="1" prompt="Для выбора выполните двойной щелчок левой клавиши мыши по соответствующей ячейке." sqref="V23 JH2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V65559 JH65559 TD65559 ACZ65559 AMV65559 AWR65559 BGN65559 BQJ65559 CAF65559 CKB65559 CTX65559 DDT65559 DNP65559 DXL65559 EHH65559 ERD65559 FAZ65559 FKV65559 FUR65559 GEN65559 GOJ65559 GYF65559 HIB65559 HRX65559 IBT65559 ILP65559 IVL65559 JFH65559 JPD65559 JYZ65559 KIV65559 KSR65559 LCN65559 LMJ65559 LWF65559 MGB65559 MPX65559 MZT65559 NJP65559 NTL65559 ODH65559 OND65559 OWZ65559 PGV65559 PQR65559 QAN65559 QKJ65559 QUF65559 REB65559 RNX65559 RXT65559 SHP65559 SRL65559 TBH65559 TLD65559 TUZ65559 UEV65559 UOR65559 UYN65559 VIJ65559 VSF65559 WCB65559 WLX65559 WVT65559 V131095 JH131095 TD131095 ACZ131095 AMV131095 AWR131095 BGN131095 BQJ131095 CAF131095 CKB131095 CTX131095 DDT131095 DNP131095 DXL131095 EHH131095 ERD131095 FAZ131095 FKV131095 FUR131095 GEN131095 GOJ131095 GYF131095 HIB131095 HRX131095 IBT131095 ILP131095 IVL131095 JFH131095 JPD131095 JYZ131095 KIV131095 KSR131095 LCN131095 LMJ131095 LWF131095 MGB131095 MPX131095 MZT131095 NJP131095 NTL131095 ODH131095 OND131095 OWZ131095 PGV131095 PQR131095 QAN131095 QKJ131095 QUF131095 REB131095 RNX131095 RXT131095 SHP131095 SRL131095 TBH131095 TLD131095 TUZ131095 UEV131095 UOR131095 UYN131095 VIJ131095 VSF131095 WCB131095 WLX131095 WVT131095 V196631 JH196631 TD196631 ACZ196631 AMV196631 AWR196631 BGN196631 BQJ196631 CAF196631 CKB196631 CTX196631 DDT196631 DNP196631 DXL196631 EHH196631 ERD196631 FAZ196631 FKV196631 FUR196631 GEN196631 GOJ196631 GYF196631 HIB196631 HRX196631 IBT196631 ILP196631 IVL196631 JFH196631 JPD196631 JYZ196631 KIV196631 KSR196631 LCN196631 LMJ196631 LWF196631 MGB196631 MPX196631 MZT196631 NJP196631 NTL196631 ODH196631 OND196631 OWZ196631 PGV196631 PQR196631 QAN196631 QKJ196631 QUF196631 REB196631 RNX196631 RXT196631 SHP196631 SRL196631 TBH196631 TLD196631 TUZ196631 UEV196631 UOR196631 UYN196631 VIJ196631 VSF196631 WCB196631 WLX196631 WVT196631 V262167 JH262167 TD262167 ACZ262167 AMV262167 AWR262167 BGN262167 BQJ262167 CAF262167 CKB262167 CTX262167 DDT262167 DNP262167 DXL262167 EHH262167 ERD262167 FAZ262167 FKV262167 FUR262167 GEN262167 GOJ262167 GYF262167 HIB262167 HRX262167 IBT262167 ILP262167 IVL262167 JFH262167 JPD262167 JYZ262167 KIV262167 KSR262167 LCN262167 LMJ262167 LWF262167 MGB262167 MPX262167 MZT262167 NJP262167 NTL262167 ODH262167 OND262167 OWZ262167 PGV262167 PQR262167 QAN262167 QKJ262167 QUF262167 REB262167 RNX262167 RXT262167 SHP262167 SRL262167 TBH262167 TLD262167 TUZ262167 UEV262167 UOR262167 UYN262167 VIJ262167 VSF262167 WCB262167 WLX262167 WVT262167 V327703 JH327703 TD327703 ACZ327703 AMV327703 AWR327703 BGN327703 BQJ327703 CAF327703 CKB327703 CTX327703 DDT327703 DNP327703 DXL327703 EHH327703 ERD327703 FAZ327703 FKV327703 FUR327703 GEN327703 GOJ327703 GYF327703 HIB327703 HRX327703 IBT327703 ILP327703 IVL327703 JFH327703 JPD327703 JYZ327703 KIV327703 KSR327703 LCN327703 LMJ327703 LWF327703 MGB327703 MPX327703 MZT327703 NJP327703 NTL327703 ODH327703 OND327703 OWZ327703 PGV327703 PQR327703 QAN327703 QKJ327703 QUF327703 REB327703 RNX327703 RXT327703 SHP327703 SRL327703 TBH327703 TLD327703 TUZ327703 UEV327703 UOR327703 UYN327703 VIJ327703 VSF327703 WCB327703 WLX327703 WVT327703 V393239 JH393239 TD393239 ACZ393239 AMV393239 AWR393239 BGN393239 BQJ393239 CAF393239 CKB393239 CTX393239 DDT393239 DNP393239 DXL393239 EHH393239 ERD393239 FAZ393239 FKV393239 FUR393239 GEN393239 GOJ393239 GYF393239 HIB393239 HRX393239 IBT393239 ILP393239 IVL393239 JFH393239 JPD393239 JYZ393239 KIV393239 KSR393239 LCN393239 LMJ393239 LWF393239 MGB393239 MPX393239 MZT393239 NJP393239 NTL393239 ODH393239 OND393239 OWZ393239 PGV393239 PQR393239 QAN393239 QKJ393239 QUF393239 REB393239 RNX393239 RXT393239 SHP393239 SRL393239 TBH393239 TLD393239 TUZ393239 UEV393239 UOR393239 UYN393239 VIJ393239 VSF393239 WCB393239 WLX393239 WVT393239 V458775 JH458775 TD458775 ACZ458775 AMV458775 AWR458775 BGN458775 BQJ458775 CAF458775 CKB458775 CTX458775 DDT458775 DNP458775 DXL458775 EHH458775 ERD458775 FAZ458775 FKV458775 FUR458775 GEN458775 GOJ458775 GYF458775 HIB458775 HRX458775 IBT458775 ILP458775 IVL458775 JFH458775 JPD458775 JYZ458775 KIV458775 KSR458775 LCN458775 LMJ458775 LWF458775 MGB458775 MPX458775 MZT458775 NJP458775 NTL458775 ODH458775 OND458775 OWZ458775 PGV458775 PQR458775 QAN458775 QKJ458775 QUF458775 REB458775 RNX458775 RXT458775 SHP458775 SRL458775 TBH458775 TLD458775 TUZ458775 UEV458775 UOR458775 UYN458775 VIJ458775 VSF458775 WCB458775 WLX458775 WVT458775 V524311 JH524311 TD524311 ACZ524311 AMV524311 AWR524311 BGN524311 BQJ524311 CAF524311 CKB524311 CTX524311 DDT524311 DNP524311 DXL524311 EHH524311 ERD524311 FAZ524311 FKV524311 FUR524311 GEN524311 GOJ524311 GYF524311 HIB524311 HRX524311 IBT524311 ILP524311 IVL524311 JFH524311 JPD524311 JYZ524311 KIV524311 KSR524311 LCN524311 LMJ524311 LWF524311 MGB524311 MPX524311 MZT524311 NJP524311 NTL524311 ODH524311 OND524311 OWZ524311 PGV524311 PQR524311 QAN524311 QKJ524311 QUF524311 REB524311 RNX524311 RXT524311 SHP524311 SRL524311 TBH524311 TLD524311 TUZ524311 UEV524311 UOR524311 UYN524311 VIJ524311 VSF524311 WCB524311 WLX524311 WVT524311 V589847 JH589847 TD589847 ACZ589847 AMV589847 AWR589847 BGN589847 BQJ589847 CAF589847 CKB589847 CTX589847 DDT589847 DNP589847 DXL589847 EHH589847 ERD589847 FAZ589847 FKV589847 FUR589847 GEN589847 GOJ589847 GYF589847 HIB589847 HRX589847 IBT589847 ILP589847 IVL589847 JFH589847 JPD589847 JYZ589847 KIV589847 KSR589847 LCN589847 LMJ589847 LWF589847 MGB589847 MPX589847 MZT589847 NJP589847 NTL589847 ODH589847 OND589847 OWZ589847 PGV589847 PQR589847 QAN589847 QKJ589847 QUF589847 REB589847 RNX589847 RXT589847 SHP589847 SRL589847 TBH589847 TLD589847 TUZ589847 UEV589847 UOR589847 UYN589847 VIJ589847 VSF589847 WCB589847 WLX589847 WVT589847 V655383 JH655383 TD655383 ACZ655383 AMV655383 AWR655383 BGN655383 BQJ655383 CAF655383 CKB655383 CTX655383 DDT655383 DNP655383 DXL655383 EHH655383 ERD655383 FAZ655383 FKV655383 FUR655383 GEN655383 GOJ655383 GYF655383 HIB655383 HRX655383 IBT655383 ILP655383 IVL655383 JFH655383 JPD655383 JYZ655383 KIV655383 KSR655383 LCN655383 LMJ655383 LWF655383 MGB655383 MPX655383 MZT655383 NJP655383 NTL655383 ODH655383 OND655383 OWZ655383 PGV655383 PQR655383 QAN655383 QKJ655383 QUF655383 REB655383 RNX655383 RXT655383 SHP655383 SRL655383 TBH655383 TLD655383 TUZ655383 UEV655383 UOR655383 UYN655383 VIJ655383 VSF655383 WCB655383 WLX655383 WVT655383 V720919 JH720919 TD720919 ACZ720919 AMV720919 AWR720919 BGN720919 BQJ720919 CAF720919 CKB720919 CTX720919 DDT720919 DNP720919 DXL720919 EHH720919 ERD720919 FAZ720919 FKV720919 FUR720919 GEN720919 GOJ720919 GYF720919 HIB720919 HRX720919 IBT720919 ILP720919 IVL720919 JFH720919 JPD720919 JYZ720919 KIV720919 KSR720919 LCN720919 LMJ720919 LWF720919 MGB720919 MPX720919 MZT720919 NJP720919 NTL720919 ODH720919 OND720919 OWZ720919 PGV720919 PQR720919 QAN720919 QKJ720919 QUF720919 REB720919 RNX720919 RXT720919 SHP720919 SRL720919 TBH720919 TLD720919 TUZ720919 UEV720919 UOR720919 UYN720919 VIJ720919 VSF720919 WCB720919 WLX720919 WVT720919 V786455 JH786455 TD786455 ACZ786455 AMV786455 AWR786455 BGN786455 BQJ786455 CAF786455 CKB786455 CTX786455 DDT786455 DNP786455 DXL786455 EHH786455 ERD786455 FAZ786455 FKV786455 FUR786455 GEN786455 GOJ786455 GYF786455 HIB786455 HRX786455 IBT786455 ILP786455 IVL786455 JFH786455 JPD786455 JYZ786455 KIV786455 KSR786455 LCN786455 LMJ786455 LWF786455 MGB786455 MPX786455 MZT786455 NJP786455 NTL786455 ODH786455 OND786455 OWZ786455 PGV786455 PQR786455 QAN786455 QKJ786455 QUF786455 REB786455 RNX786455 RXT786455 SHP786455 SRL786455 TBH786455 TLD786455 TUZ786455 UEV786455 UOR786455 UYN786455 VIJ786455 VSF786455 WCB786455 WLX786455 WVT786455 V851991 JH851991 TD851991 ACZ851991 AMV851991 AWR851991 BGN851991 BQJ851991 CAF851991 CKB851991 CTX851991 DDT851991 DNP851991 DXL851991 EHH851991 ERD851991 FAZ851991 FKV851991 FUR851991 GEN851991 GOJ851991 GYF851991 HIB851991 HRX851991 IBT851991 ILP851991 IVL851991 JFH851991 JPD851991 JYZ851991 KIV851991 KSR851991 LCN851991 LMJ851991 LWF851991 MGB851991 MPX851991 MZT851991 NJP851991 NTL851991 ODH851991 OND851991 OWZ851991 PGV851991 PQR851991 QAN851991 QKJ851991 QUF851991 REB851991 RNX851991 RXT851991 SHP851991 SRL851991 TBH851991 TLD851991 TUZ851991 UEV851991 UOR851991 UYN851991 VIJ851991 VSF851991 WCB851991 WLX851991 WVT851991 V917527 JH917527 TD917527 ACZ917527 AMV917527 AWR917527 BGN917527 BQJ917527 CAF917527 CKB917527 CTX917527 DDT917527 DNP917527 DXL917527 EHH917527 ERD917527 FAZ917527 FKV917527 FUR917527 GEN917527 GOJ917527 GYF917527 HIB917527 HRX917527 IBT917527 ILP917527 IVL917527 JFH917527 JPD917527 JYZ917527 KIV917527 KSR917527 LCN917527 LMJ917527 LWF917527 MGB917527 MPX917527 MZT917527 NJP917527 NTL917527 ODH917527 OND917527 OWZ917527 PGV917527 PQR917527 QAN917527 QKJ917527 QUF917527 REB917527 RNX917527 RXT917527 SHP917527 SRL917527 TBH917527 TLD917527 TUZ917527 UEV917527 UOR917527 UYN917527 VIJ917527 VSF917527 WCB917527 WLX917527 WVT917527 V983063 JH983063 TD983063 ACZ983063 AMV983063 AWR983063 BGN983063 BQJ983063 CAF983063 CKB983063 CTX983063 DDT983063 DNP983063 DXL983063 EHH983063 ERD983063 FAZ983063 FKV983063 FUR983063 GEN983063 GOJ983063 GYF983063 HIB983063 HRX983063 IBT983063 ILP983063 IVL983063 JFH983063 JPD983063 JYZ983063 KIV983063 KSR983063 LCN983063 LMJ983063 LWF983063 MGB983063 MPX983063 MZT983063 NJP983063 NTL983063 ODH983063 OND983063 OWZ983063 PGV983063 PQR983063 QAN983063 QKJ983063 QUF983063 REB983063 RNX983063 RXT983063 SHP983063 SRL983063 TBH983063 TLD983063 TUZ983063 UEV983063 UOR983063 UYN983063 VIJ983063 VSF983063 WCB983063 WLX983063 WVT983063 R23 JD23 SZ23 ACV23 AMR23 AWN23 BGJ23 BQF23 CAB23 CJX23 CTT23 DDP23 DNL23 DXH23 EHD23 EQZ23 FAV23 FKR23 FUN23 GEJ23 GOF23 GYB23 HHX23 HRT23 IBP23 ILL23 IVH23 JFD23 JOZ23 JYV23 KIR23 KSN23 LCJ23 LMF23 LWB23 MFX23 MPT23 MZP23 NJL23 NTH23 ODD23 OMZ23 OWV23 PGR23 PQN23 QAJ23 QKF23 QUB23 RDX23 RNT23 RXP23 SHL23 SRH23 TBD23 TKZ23 TUV23 UER23 UON23 UYJ23 VIF23 VSB23 WBX23 WLT23 WVP23 R65559 JD65559 SZ65559 ACV65559 AMR65559 AWN65559 BGJ65559 BQF65559 CAB65559 CJX65559 CTT65559 DDP65559 DNL65559 DXH65559 EHD65559 EQZ65559 FAV65559 FKR65559 FUN65559 GEJ65559 GOF65559 GYB65559 HHX65559 HRT65559 IBP65559 ILL65559 IVH65559 JFD65559 JOZ65559 JYV65559 KIR65559 KSN65559 LCJ65559 LMF65559 LWB65559 MFX65559 MPT65559 MZP65559 NJL65559 NTH65559 ODD65559 OMZ65559 OWV65559 PGR65559 PQN65559 QAJ65559 QKF65559 QUB65559 RDX65559 RNT65559 RXP65559 SHL65559 SRH65559 TBD65559 TKZ65559 TUV65559 UER65559 UON65559 UYJ65559 VIF65559 VSB65559 WBX65559 WLT65559 WVP65559 R131095 JD131095 SZ131095 ACV131095 AMR131095 AWN131095 BGJ131095 BQF131095 CAB131095 CJX131095 CTT131095 DDP131095 DNL131095 DXH131095 EHD131095 EQZ131095 FAV131095 FKR131095 FUN131095 GEJ131095 GOF131095 GYB131095 HHX131095 HRT131095 IBP131095 ILL131095 IVH131095 JFD131095 JOZ131095 JYV131095 KIR131095 KSN131095 LCJ131095 LMF131095 LWB131095 MFX131095 MPT131095 MZP131095 NJL131095 NTH131095 ODD131095 OMZ131095 OWV131095 PGR131095 PQN131095 QAJ131095 QKF131095 QUB131095 RDX131095 RNT131095 RXP131095 SHL131095 SRH131095 TBD131095 TKZ131095 TUV131095 UER131095 UON131095 UYJ131095 VIF131095 VSB131095 WBX131095 WLT131095 WVP131095 R196631 JD196631 SZ196631 ACV196631 AMR196631 AWN196631 BGJ196631 BQF196631 CAB196631 CJX196631 CTT196631 DDP196631 DNL196631 DXH196631 EHD196631 EQZ196631 FAV196631 FKR196631 FUN196631 GEJ196631 GOF196631 GYB196631 HHX196631 HRT196631 IBP196631 ILL196631 IVH196631 JFD196631 JOZ196631 JYV196631 KIR196631 KSN196631 LCJ196631 LMF196631 LWB196631 MFX196631 MPT196631 MZP196631 NJL196631 NTH196631 ODD196631 OMZ196631 OWV196631 PGR196631 PQN196631 QAJ196631 QKF196631 QUB196631 RDX196631 RNT196631 RXP196631 SHL196631 SRH196631 TBD196631 TKZ196631 TUV196631 UER196631 UON196631 UYJ196631 VIF196631 VSB196631 WBX196631 WLT196631 WVP196631 R262167 JD262167 SZ262167 ACV262167 AMR262167 AWN262167 BGJ262167 BQF262167 CAB262167 CJX262167 CTT262167 DDP262167 DNL262167 DXH262167 EHD262167 EQZ262167 FAV262167 FKR262167 FUN262167 GEJ262167 GOF262167 GYB262167 HHX262167 HRT262167 IBP262167 ILL262167 IVH262167 JFD262167 JOZ262167 JYV262167 KIR262167 KSN262167 LCJ262167 LMF262167 LWB262167 MFX262167 MPT262167 MZP262167 NJL262167 NTH262167 ODD262167 OMZ262167 OWV262167 PGR262167 PQN262167 QAJ262167 QKF262167 QUB262167 RDX262167 RNT262167 RXP262167 SHL262167 SRH262167 TBD262167 TKZ262167 TUV262167 UER262167 UON262167 UYJ262167 VIF262167 VSB262167 WBX262167 WLT262167 WVP262167 R327703 JD327703 SZ327703 ACV327703 AMR327703 AWN327703 BGJ327703 BQF327703 CAB327703 CJX327703 CTT327703 DDP327703 DNL327703 DXH327703 EHD327703 EQZ327703 FAV327703 FKR327703 FUN327703 GEJ327703 GOF327703 GYB327703 HHX327703 HRT327703 IBP327703 ILL327703 IVH327703 JFD327703 JOZ327703 JYV327703 KIR327703 KSN327703 LCJ327703 LMF327703 LWB327703 MFX327703 MPT327703 MZP327703 NJL327703 NTH327703 ODD327703 OMZ327703 OWV327703 PGR327703 PQN327703 QAJ327703 QKF327703 QUB327703 RDX327703 RNT327703 RXP327703 SHL327703 SRH327703 TBD327703 TKZ327703 TUV327703 UER327703 UON327703 UYJ327703 VIF327703 VSB327703 WBX327703 WLT327703 WVP327703 R393239 JD393239 SZ393239 ACV393239 AMR393239 AWN393239 BGJ393239 BQF393239 CAB393239 CJX393239 CTT393239 DDP393239 DNL393239 DXH393239 EHD393239 EQZ393239 FAV393239 FKR393239 FUN393239 GEJ393239 GOF393239 GYB393239 HHX393239 HRT393239 IBP393239 ILL393239 IVH393239 JFD393239 JOZ393239 JYV393239 KIR393239 KSN393239 LCJ393239 LMF393239 LWB393239 MFX393239 MPT393239 MZP393239 NJL393239 NTH393239 ODD393239 OMZ393239 OWV393239 PGR393239 PQN393239 QAJ393239 QKF393239 QUB393239 RDX393239 RNT393239 RXP393239 SHL393239 SRH393239 TBD393239 TKZ393239 TUV393239 UER393239 UON393239 UYJ393239 VIF393239 VSB393239 WBX393239 WLT393239 WVP393239 R458775 JD458775 SZ458775 ACV458775 AMR458775 AWN458775 BGJ458775 BQF458775 CAB458775 CJX458775 CTT458775 DDP458775 DNL458775 DXH458775 EHD458775 EQZ458775 FAV458775 FKR458775 FUN458775 GEJ458775 GOF458775 GYB458775 HHX458775 HRT458775 IBP458775 ILL458775 IVH458775 JFD458775 JOZ458775 JYV458775 KIR458775 KSN458775 LCJ458775 LMF458775 LWB458775 MFX458775 MPT458775 MZP458775 NJL458775 NTH458775 ODD458775 OMZ458775 OWV458775 PGR458775 PQN458775 QAJ458775 QKF458775 QUB458775 RDX458775 RNT458775 RXP458775 SHL458775 SRH458775 TBD458775 TKZ458775 TUV458775 UER458775 UON458775 UYJ458775 VIF458775 VSB458775 WBX458775 WLT458775 WVP458775 R524311 JD524311 SZ524311 ACV524311 AMR524311 AWN524311 BGJ524311 BQF524311 CAB524311 CJX524311 CTT524311 DDP524311 DNL524311 DXH524311 EHD524311 EQZ524311 FAV524311 FKR524311 FUN524311 GEJ524311 GOF524311 GYB524311 HHX524311 HRT524311 IBP524311 ILL524311 IVH524311 JFD524311 JOZ524311 JYV524311 KIR524311 KSN524311 LCJ524311 LMF524311 LWB524311 MFX524311 MPT524311 MZP524311 NJL524311 NTH524311 ODD524311 OMZ524311 OWV524311 PGR524311 PQN524311 QAJ524311 QKF524311 QUB524311 RDX524311 RNT524311 RXP524311 SHL524311 SRH524311 TBD524311 TKZ524311 TUV524311 UER524311 UON524311 UYJ524311 VIF524311 VSB524311 WBX524311 WLT524311 WVP524311 R589847 JD589847 SZ589847 ACV589847 AMR589847 AWN589847 BGJ589847 BQF589847 CAB589847 CJX589847 CTT589847 DDP589847 DNL589847 DXH589847 EHD589847 EQZ589847 FAV589847 FKR589847 FUN589847 GEJ589847 GOF589847 GYB589847 HHX589847 HRT589847 IBP589847 ILL589847 IVH589847 JFD589847 JOZ589847 JYV589847 KIR589847 KSN589847 LCJ589847 LMF589847 LWB589847 MFX589847 MPT589847 MZP589847 NJL589847 NTH589847 ODD589847 OMZ589847 OWV589847 PGR589847 PQN589847 QAJ589847 QKF589847 QUB589847 RDX589847 RNT589847 RXP589847 SHL589847 SRH589847 TBD589847 TKZ589847 TUV589847 UER589847 UON589847 UYJ589847 VIF589847 VSB589847 WBX589847 WLT589847 WVP589847 R655383 JD655383 SZ655383 ACV655383 AMR655383 AWN655383 BGJ655383 BQF655383 CAB655383 CJX655383 CTT655383 DDP655383 DNL655383 DXH655383 EHD655383 EQZ655383 FAV655383 FKR655383 FUN655383 GEJ655383 GOF655383 GYB655383 HHX655383 HRT655383 IBP655383 ILL655383 IVH655383 JFD655383 JOZ655383 JYV655383 KIR655383 KSN655383 LCJ655383 LMF655383 LWB655383 MFX655383 MPT655383 MZP655383 NJL655383 NTH655383 ODD655383 OMZ655383 OWV655383 PGR655383 PQN655383 QAJ655383 QKF655383 QUB655383 RDX655383 RNT655383 RXP655383 SHL655383 SRH655383 TBD655383 TKZ655383 TUV655383 UER655383 UON655383 UYJ655383 VIF655383 VSB655383 WBX655383 WLT655383 WVP655383 R720919 JD720919 SZ720919 ACV720919 AMR720919 AWN720919 BGJ720919 BQF720919 CAB720919 CJX720919 CTT720919 DDP720919 DNL720919 DXH720919 EHD720919 EQZ720919 FAV720919 FKR720919 FUN720919 GEJ720919 GOF720919 GYB720919 HHX720919 HRT720919 IBP720919 ILL720919 IVH720919 JFD720919 JOZ720919 JYV720919 KIR720919 KSN720919 LCJ720919 LMF720919 LWB720919 MFX720919 MPT720919 MZP720919 NJL720919 NTH720919 ODD720919 OMZ720919 OWV720919 PGR720919 PQN720919 QAJ720919 QKF720919 QUB720919 RDX720919 RNT720919 RXP720919 SHL720919 SRH720919 TBD720919 TKZ720919 TUV720919 UER720919 UON720919 UYJ720919 VIF720919 VSB720919 WBX720919 WLT720919 WVP720919 R786455 JD786455 SZ786455 ACV786455 AMR786455 AWN786455 BGJ786455 BQF786455 CAB786455 CJX786455 CTT786455 DDP786455 DNL786455 DXH786455 EHD786455 EQZ786455 FAV786455 FKR786455 FUN786455 GEJ786455 GOF786455 GYB786455 HHX786455 HRT786455 IBP786455 ILL786455 IVH786455 JFD786455 JOZ786455 JYV786455 KIR786455 KSN786455 LCJ786455 LMF786455 LWB786455 MFX786455 MPT786455 MZP786455 NJL786455 NTH786455 ODD786455 OMZ786455 OWV786455 PGR786455 PQN786455 QAJ786455 QKF786455 QUB786455 RDX786455 RNT786455 RXP786455 SHL786455 SRH786455 TBD786455 TKZ786455 TUV786455 UER786455 UON786455 UYJ786455 VIF786455 VSB786455 WBX786455 WLT786455 WVP786455 R851991 JD851991 SZ851991 ACV851991 AMR851991 AWN851991 BGJ851991 BQF851991 CAB851991 CJX851991 CTT851991 DDP851991 DNL851991 DXH851991 EHD851991 EQZ851991 FAV851991 FKR851991 FUN851991 GEJ851991 GOF851991 GYB851991 HHX851991 HRT851991 IBP851991 ILL851991 IVH851991 JFD851991 JOZ851991 JYV851991 KIR851991 KSN851991 LCJ851991 LMF851991 LWB851991 MFX851991 MPT851991 MZP851991 NJL851991 NTH851991 ODD851991 OMZ851991 OWV851991 PGR851991 PQN851991 QAJ851991 QKF851991 QUB851991 RDX851991 RNT851991 RXP851991 SHL851991 SRH851991 TBD851991 TKZ851991 TUV851991 UER851991 UON851991 UYJ851991 VIF851991 VSB851991 WBX851991 WLT851991 WVP851991 R917527 JD917527 SZ917527 ACV917527 AMR917527 AWN917527 BGJ917527 BQF917527 CAB917527 CJX917527 CTT917527 DDP917527 DNL917527 DXH917527 EHD917527 EQZ917527 FAV917527 FKR917527 FUN917527 GEJ917527 GOF917527 GYB917527 HHX917527 HRT917527 IBP917527 ILL917527 IVH917527 JFD917527 JOZ917527 JYV917527 KIR917527 KSN917527 LCJ917527 LMF917527 LWB917527 MFX917527 MPT917527 MZP917527 NJL917527 NTH917527 ODD917527 OMZ917527 OWV917527 PGR917527 PQN917527 QAJ917527 QKF917527 QUB917527 RDX917527 RNT917527 RXP917527 SHL917527 SRH917527 TBD917527 TKZ917527 TUV917527 UER917527 UON917527 UYJ917527 VIF917527 VSB917527 WBX917527 WLT917527 WVP917527 R983063 JD983063 SZ983063 ACV983063 AMR983063 AWN983063 BGJ983063 BQF983063 CAB983063 CJX983063 CTT983063 DDP983063 DNL983063 DXH983063 EHD983063 EQZ983063 FAV983063 FKR983063 FUN983063 GEJ983063 GOF983063 GYB983063 HHX983063 HRT983063 IBP983063 ILL983063 IVH983063 JFD983063 JOZ983063 JYV983063 KIR983063 KSN983063 LCJ983063 LMF983063 LWB983063 MFX983063 MPT983063 MZP983063 NJL983063 NTH983063 ODD983063 OMZ983063 OWV983063 PGR983063 PQN983063 QAJ983063 QKF983063 QUB983063 RDX983063 RNT983063 RXP983063 SHL983063 SRH983063 TBD983063 TKZ983063 TUV983063 UER983063 UON983063 UYJ983063 VIF983063 VSB983063 WBX983063 WLT983063 WVP983063 N23 IZ23 SV23 ACR23 AMN23 AWJ23 BGF23 BQB23 BZX23 CJT23 CTP23 DDL23 DNH23 DXD23 EGZ23 EQV23 FAR23 FKN23 FUJ23 GEF23 GOB23 GXX23 HHT23 HRP23 IBL23 ILH23 IVD23 JEZ23 JOV23 JYR23 KIN23 KSJ23 LCF23 LMB23 LVX23 MFT23 MPP23 MZL23 NJH23 NTD23 OCZ23 OMV23 OWR23 PGN23 PQJ23 QAF23 QKB23 QTX23 RDT23 RNP23 RXL23 SHH23 SRD23 TAZ23 TKV23 TUR23 UEN23 UOJ23 UYF23 VIB23 VRX23 WBT23 WLP23 WVL23 N65559 IZ65559 SV65559 ACR65559 AMN65559 AWJ65559 BGF65559 BQB65559 BZX65559 CJT65559 CTP65559 DDL65559 DNH65559 DXD65559 EGZ65559 EQV65559 FAR65559 FKN65559 FUJ65559 GEF65559 GOB65559 GXX65559 HHT65559 HRP65559 IBL65559 ILH65559 IVD65559 JEZ65559 JOV65559 JYR65559 KIN65559 KSJ65559 LCF65559 LMB65559 LVX65559 MFT65559 MPP65559 MZL65559 NJH65559 NTD65559 OCZ65559 OMV65559 OWR65559 PGN65559 PQJ65559 QAF65559 QKB65559 QTX65559 RDT65559 RNP65559 RXL65559 SHH65559 SRD65559 TAZ65559 TKV65559 TUR65559 UEN65559 UOJ65559 UYF65559 VIB65559 VRX65559 WBT65559 WLP65559 WVL65559 N131095 IZ131095 SV131095 ACR131095 AMN131095 AWJ131095 BGF131095 BQB131095 BZX131095 CJT131095 CTP131095 DDL131095 DNH131095 DXD131095 EGZ131095 EQV131095 FAR131095 FKN131095 FUJ131095 GEF131095 GOB131095 GXX131095 HHT131095 HRP131095 IBL131095 ILH131095 IVD131095 JEZ131095 JOV131095 JYR131095 KIN131095 KSJ131095 LCF131095 LMB131095 LVX131095 MFT131095 MPP131095 MZL131095 NJH131095 NTD131095 OCZ131095 OMV131095 OWR131095 PGN131095 PQJ131095 QAF131095 QKB131095 QTX131095 RDT131095 RNP131095 RXL131095 SHH131095 SRD131095 TAZ131095 TKV131095 TUR131095 UEN131095 UOJ131095 UYF131095 VIB131095 VRX131095 WBT131095 WLP131095 WVL131095 N196631 IZ196631 SV196631 ACR196631 AMN196631 AWJ196631 BGF196631 BQB196631 BZX196631 CJT196631 CTP196631 DDL196631 DNH196631 DXD196631 EGZ196631 EQV196631 FAR196631 FKN196631 FUJ196631 GEF196631 GOB196631 GXX196631 HHT196631 HRP196631 IBL196631 ILH196631 IVD196631 JEZ196631 JOV196631 JYR196631 KIN196631 KSJ196631 LCF196631 LMB196631 LVX196631 MFT196631 MPP196631 MZL196631 NJH196631 NTD196631 OCZ196631 OMV196631 OWR196631 PGN196631 PQJ196631 QAF196631 QKB196631 QTX196631 RDT196631 RNP196631 RXL196631 SHH196631 SRD196631 TAZ196631 TKV196631 TUR196631 UEN196631 UOJ196631 UYF196631 VIB196631 VRX196631 WBT196631 WLP196631 WVL196631 N262167 IZ262167 SV262167 ACR262167 AMN262167 AWJ262167 BGF262167 BQB262167 BZX262167 CJT262167 CTP262167 DDL262167 DNH262167 DXD262167 EGZ262167 EQV262167 FAR262167 FKN262167 FUJ262167 GEF262167 GOB262167 GXX262167 HHT262167 HRP262167 IBL262167 ILH262167 IVD262167 JEZ262167 JOV262167 JYR262167 KIN262167 KSJ262167 LCF262167 LMB262167 LVX262167 MFT262167 MPP262167 MZL262167 NJH262167 NTD262167 OCZ262167 OMV262167 OWR262167 PGN262167 PQJ262167 QAF262167 QKB262167 QTX262167 RDT262167 RNP262167 RXL262167 SHH262167 SRD262167 TAZ262167 TKV262167 TUR262167 UEN262167 UOJ262167 UYF262167 VIB262167 VRX262167 WBT262167 WLP262167 WVL262167 N327703 IZ327703 SV327703 ACR327703 AMN327703 AWJ327703 BGF327703 BQB327703 BZX327703 CJT327703 CTP327703 DDL327703 DNH327703 DXD327703 EGZ327703 EQV327703 FAR327703 FKN327703 FUJ327703 GEF327703 GOB327703 GXX327703 HHT327703 HRP327703 IBL327703 ILH327703 IVD327703 JEZ327703 JOV327703 JYR327703 KIN327703 KSJ327703 LCF327703 LMB327703 LVX327703 MFT327703 MPP327703 MZL327703 NJH327703 NTD327703 OCZ327703 OMV327703 OWR327703 PGN327703 PQJ327703 QAF327703 QKB327703 QTX327703 RDT327703 RNP327703 RXL327703 SHH327703 SRD327703 TAZ327703 TKV327703 TUR327703 UEN327703 UOJ327703 UYF327703 VIB327703 VRX327703 WBT327703 WLP327703 WVL327703 N393239 IZ393239 SV393239 ACR393239 AMN393239 AWJ393239 BGF393239 BQB393239 BZX393239 CJT393239 CTP393239 DDL393239 DNH393239 DXD393239 EGZ393239 EQV393239 FAR393239 FKN393239 FUJ393239 GEF393239 GOB393239 GXX393239 HHT393239 HRP393239 IBL393239 ILH393239 IVD393239 JEZ393239 JOV393239 JYR393239 KIN393239 KSJ393239 LCF393239 LMB393239 LVX393239 MFT393239 MPP393239 MZL393239 NJH393239 NTD393239 OCZ393239 OMV393239 OWR393239 PGN393239 PQJ393239 QAF393239 QKB393239 QTX393239 RDT393239 RNP393239 RXL393239 SHH393239 SRD393239 TAZ393239 TKV393239 TUR393239 UEN393239 UOJ393239 UYF393239 VIB393239 VRX393239 WBT393239 WLP393239 WVL393239 N458775 IZ458775 SV458775 ACR458775 AMN458775 AWJ458775 BGF458775 BQB458775 BZX458775 CJT458775 CTP458775 DDL458775 DNH458775 DXD458775 EGZ458775 EQV458775 FAR458775 FKN458775 FUJ458775 GEF458775 GOB458775 GXX458775 HHT458775 HRP458775 IBL458775 ILH458775 IVD458775 JEZ458775 JOV458775 JYR458775 KIN458775 KSJ458775 LCF458775 LMB458775 LVX458775 MFT458775 MPP458775 MZL458775 NJH458775 NTD458775 OCZ458775 OMV458775 OWR458775 PGN458775 PQJ458775 QAF458775 QKB458775 QTX458775 RDT458775 RNP458775 RXL458775 SHH458775 SRD458775 TAZ458775 TKV458775 TUR458775 UEN458775 UOJ458775 UYF458775 VIB458775 VRX458775 WBT458775 WLP458775 WVL458775 N524311 IZ524311 SV524311 ACR524311 AMN524311 AWJ524311 BGF524311 BQB524311 BZX524311 CJT524311 CTP524311 DDL524311 DNH524311 DXD524311 EGZ524311 EQV524311 FAR524311 FKN524311 FUJ524311 GEF524311 GOB524311 GXX524311 HHT524311 HRP524311 IBL524311 ILH524311 IVD524311 JEZ524311 JOV524311 JYR524311 KIN524311 KSJ524311 LCF524311 LMB524311 LVX524311 MFT524311 MPP524311 MZL524311 NJH524311 NTD524311 OCZ524311 OMV524311 OWR524311 PGN524311 PQJ524311 QAF524311 QKB524311 QTX524311 RDT524311 RNP524311 RXL524311 SHH524311 SRD524311 TAZ524311 TKV524311 TUR524311 UEN524311 UOJ524311 UYF524311 VIB524311 VRX524311 WBT524311 WLP524311 WVL524311 N589847 IZ589847 SV589847 ACR589847 AMN589847 AWJ589847 BGF589847 BQB589847 BZX589847 CJT589847 CTP589847 DDL589847 DNH589847 DXD589847 EGZ589847 EQV589847 FAR589847 FKN589847 FUJ589847 GEF589847 GOB589847 GXX589847 HHT589847 HRP589847 IBL589847 ILH589847 IVD589847 JEZ589847 JOV589847 JYR589847 KIN589847 KSJ589847 LCF589847 LMB589847 LVX589847 MFT589847 MPP589847 MZL589847 NJH589847 NTD589847 OCZ589847 OMV589847 OWR589847 PGN589847 PQJ589847 QAF589847 QKB589847 QTX589847 RDT589847 RNP589847 RXL589847 SHH589847 SRD589847 TAZ589847 TKV589847 TUR589847 UEN589847 UOJ589847 UYF589847 VIB589847 VRX589847 WBT589847 WLP589847 WVL589847 N655383 IZ655383 SV655383 ACR655383 AMN655383 AWJ655383 BGF655383 BQB655383 BZX655383 CJT655383 CTP655383 DDL655383 DNH655383 DXD655383 EGZ655383 EQV655383 FAR655383 FKN655383 FUJ655383 GEF655383 GOB655383 GXX655383 HHT655383 HRP655383 IBL655383 ILH655383 IVD655383 JEZ655383 JOV655383 JYR655383 KIN655383 KSJ655383 LCF655383 LMB655383 LVX655383 MFT655383 MPP655383 MZL655383 NJH655383 NTD655383 OCZ655383 OMV655383 OWR655383 PGN655383 PQJ655383 QAF655383 QKB655383 QTX655383 RDT655383 RNP655383 RXL655383 SHH655383 SRD655383 TAZ655383 TKV655383 TUR655383 UEN655383 UOJ655383 UYF655383 VIB655383 VRX655383 WBT655383 WLP655383 WVL655383 N720919 IZ720919 SV720919 ACR720919 AMN720919 AWJ720919 BGF720919 BQB720919 BZX720919 CJT720919 CTP720919 DDL720919 DNH720919 DXD720919 EGZ720919 EQV720919 FAR720919 FKN720919 FUJ720919 GEF720919 GOB720919 GXX720919 HHT720919 HRP720919 IBL720919 ILH720919 IVD720919 JEZ720919 JOV720919 JYR720919 KIN720919 KSJ720919 LCF720919 LMB720919 LVX720919 MFT720919 MPP720919 MZL720919 NJH720919 NTD720919 OCZ720919 OMV720919 OWR720919 PGN720919 PQJ720919 QAF720919 QKB720919 QTX720919 RDT720919 RNP720919 RXL720919 SHH720919 SRD720919 TAZ720919 TKV720919 TUR720919 UEN720919 UOJ720919 UYF720919 VIB720919 VRX720919 WBT720919 WLP720919 WVL720919 N786455 IZ786455 SV786455 ACR786455 AMN786455 AWJ786455 BGF786455 BQB786455 BZX786455 CJT786455 CTP786455 DDL786455 DNH786455 DXD786455 EGZ786455 EQV786455 FAR786455 FKN786455 FUJ786455 GEF786455 GOB786455 GXX786455 HHT786455 HRP786455 IBL786455 ILH786455 IVD786455 JEZ786455 JOV786455 JYR786455 KIN786455 KSJ786455 LCF786455 LMB786455 LVX786455 MFT786455 MPP786455 MZL786455 NJH786455 NTD786455 OCZ786455 OMV786455 OWR786455 PGN786455 PQJ786455 QAF786455 QKB786455 QTX786455 RDT786455 RNP786455 RXL786455 SHH786455 SRD786455 TAZ786455 TKV786455 TUR786455 UEN786455 UOJ786455 UYF786455 VIB786455 VRX786455 WBT786455 WLP786455 WVL786455 N851991 IZ851991 SV851991 ACR851991 AMN851991 AWJ851991 BGF851991 BQB851991 BZX851991 CJT851991 CTP851991 DDL851991 DNH851991 DXD851991 EGZ851991 EQV851991 FAR851991 FKN851991 FUJ851991 GEF851991 GOB851991 GXX851991 HHT851991 HRP851991 IBL851991 ILH851991 IVD851991 JEZ851991 JOV851991 JYR851991 KIN851991 KSJ851991 LCF851991 LMB851991 LVX851991 MFT851991 MPP851991 MZL851991 NJH851991 NTD851991 OCZ851991 OMV851991 OWR851991 PGN851991 PQJ851991 QAF851991 QKB851991 QTX851991 RDT851991 RNP851991 RXL851991 SHH851991 SRD851991 TAZ851991 TKV851991 TUR851991 UEN851991 UOJ851991 UYF851991 VIB851991 VRX851991 WBT851991 WLP851991 WVL851991 N917527 IZ917527 SV917527 ACR917527 AMN917527 AWJ917527 BGF917527 BQB917527 BZX917527 CJT917527 CTP917527 DDL917527 DNH917527 DXD917527 EGZ917527 EQV917527 FAR917527 FKN917527 FUJ917527 GEF917527 GOB917527 GXX917527 HHT917527 HRP917527 IBL917527 ILH917527 IVD917527 JEZ917527 JOV917527 JYR917527 KIN917527 KSJ917527 LCF917527 LMB917527 LVX917527 MFT917527 MPP917527 MZL917527 NJH917527 NTD917527 OCZ917527 OMV917527 OWR917527 PGN917527 PQJ917527 QAF917527 QKB917527 QTX917527 RDT917527 RNP917527 RXL917527 SHH917527 SRD917527 TAZ917527 TKV917527 TUR917527 UEN917527 UOJ917527 UYF917527 VIB917527 VRX917527 WBT917527 WLP917527 WVL917527 N983063 IZ983063 SV983063 ACR983063 AMN983063 AWJ983063 BGF983063 BQB983063 BZX983063 CJT983063 CTP983063 DDL983063 DNH983063 DXD983063 EGZ983063 EQV983063 FAR983063 FKN983063 FUJ983063 GEF983063 GOB983063 GXX983063 HHT983063 HRP983063 IBL983063 ILH983063 IVD983063 JEZ983063 JOV983063 JYR983063 KIN983063 KSJ983063 LCF983063 LMB983063 LVX983063 MFT983063 MPP983063 MZL983063 NJH983063 NTD983063 OCZ983063 OMV983063 OWR983063 PGN983063 PQJ983063 QAF983063 QKB983063 QTX983063 RDT983063 RNP983063 RXL983063 SHH983063 SRD983063 TAZ983063 TKV983063 TUR983063 UEN983063 UOJ983063 UYF983063 VIB983063 VRX983063 WBT983063 WLP983063 WVL983063 AC23:AC24 JO23:JO24 TK23:TK24 ADG23:ADG24 ANC23:ANC24 AWY23:AWY24 BGU23:BGU24 BQQ23:BQQ24 CAM23:CAM24 CKI23:CKI24 CUE23:CUE24 DEA23:DEA24 DNW23:DNW24 DXS23:DXS24 EHO23:EHO24 ERK23:ERK24 FBG23:FBG24 FLC23:FLC24 FUY23:FUY24 GEU23:GEU24 GOQ23:GOQ24 GYM23:GYM24 HII23:HII24 HSE23:HSE24 ICA23:ICA24 ILW23:ILW24 IVS23:IVS24 JFO23:JFO24 JPK23:JPK24 JZG23:JZG24 KJC23:KJC24 KSY23:KSY24 LCU23:LCU24 LMQ23:LMQ24 LWM23:LWM24 MGI23:MGI24 MQE23:MQE24 NAA23:NAA24 NJW23:NJW24 NTS23:NTS24 ODO23:ODO24 ONK23:ONK24 OXG23:OXG24 PHC23:PHC24 PQY23:PQY24 QAU23:QAU24 QKQ23:QKQ24 QUM23:QUM24 REI23:REI24 ROE23:ROE24 RYA23:RYA24 SHW23:SHW24 SRS23:SRS24 TBO23:TBO24 TLK23:TLK24 TVG23:TVG24 UFC23:UFC24 UOY23:UOY24 UYU23:UYU24 VIQ23:VIQ24 VSM23:VSM24 WCI23:WCI24 WME23:WME24 WWA23:WWA24 AC65559:AC65560 JO65559:JO65560 TK65559:TK65560 ADG65559:ADG65560 ANC65559:ANC65560 AWY65559:AWY65560 BGU65559:BGU65560 BQQ65559:BQQ65560 CAM65559:CAM65560 CKI65559:CKI65560 CUE65559:CUE65560 DEA65559:DEA65560 DNW65559:DNW65560 DXS65559:DXS65560 EHO65559:EHO65560 ERK65559:ERK65560 FBG65559:FBG65560 FLC65559:FLC65560 FUY65559:FUY65560 GEU65559:GEU65560 GOQ65559:GOQ65560 GYM65559:GYM65560 HII65559:HII65560 HSE65559:HSE65560 ICA65559:ICA65560 ILW65559:ILW65560 IVS65559:IVS65560 JFO65559:JFO65560 JPK65559:JPK65560 JZG65559:JZG65560 KJC65559:KJC65560 KSY65559:KSY65560 LCU65559:LCU65560 LMQ65559:LMQ65560 LWM65559:LWM65560 MGI65559:MGI65560 MQE65559:MQE65560 NAA65559:NAA65560 NJW65559:NJW65560 NTS65559:NTS65560 ODO65559:ODO65560 ONK65559:ONK65560 OXG65559:OXG65560 PHC65559:PHC65560 PQY65559:PQY65560 QAU65559:QAU65560 QKQ65559:QKQ65560 QUM65559:QUM65560 REI65559:REI65560 ROE65559:ROE65560 RYA65559:RYA65560 SHW65559:SHW65560 SRS65559:SRS65560 TBO65559:TBO65560 TLK65559:TLK65560 TVG65559:TVG65560 UFC65559:UFC65560 UOY65559:UOY65560 UYU65559:UYU65560 VIQ65559:VIQ65560 VSM65559:VSM65560 WCI65559:WCI65560 WME65559:WME65560 WWA65559:WWA65560 AC131095:AC131096 JO131095:JO131096 TK131095:TK131096 ADG131095:ADG131096 ANC131095:ANC131096 AWY131095:AWY131096 BGU131095:BGU131096 BQQ131095:BQQ131096 CAM131095:CAM131096 CKI131095:CKI131096 CUE131095:CUE131096 DEA131095:DEA131096 DNW131095:DNW131096 DXS131095:DXS131096 EHO131095:EHO131096 ERK131095:ERK131096 FBG131095:FBG131096 FLC131095:FLC131096 FUY131095:FUY131096 GEU131095:GEU131096 GOQ131095:GOQ131096 GYM131095:GYM131096 HII131095:HII131096 HSE131095:HSE131096 ICA131095:ICA131096 ILW131095:ILW131096 IVS131095:IVS131096 JFO131095:JFO131096 JPK131095:JPK131096 JZG131095:JZG131096 KJC131095:KJC131096 KSY131095:KSY131096 LCU131095:LCU131096 LMQ131095:LMQ131096 LWM131095:LWM131096 MGI131095:MGI131096 MQE131095:MQE131096 NAA131095:NAA131096 NJW131095:NJW131096 NTS131095:NTS131096 ODO131095:ODO131096 ONK131095:ONK131096 OXG131095:OXG131096 PHC131095:PHC131096 PQY131095:PQY131096 QAU131095:QAU131096 QKQ131095:QKQ131096 QUM131095:QUM131096 REI131095:REI131096 ROE131095:ROE131096 RYA131095:RYA131096 SHW131095:SHW131096 SRS131095:SRS131096 TBO131095:TBO131096 TLK131095:TLK131096 TVG131095:TVG131096 UFC131095:UFC131096 UOY131095:UOY131096 UYU131095:UYU131096 VIQ131095:VIQ131096 VSM131095:VSM131096 WCI131095:WCI131096 WME131095:WME131096 WWA131095:WWA131096 AC196631:AC196632 JO196631:JO196632 TK196631:TK196632 ADG196631:ADG196632 ANC196631:ANC196632 AWY196631:AWY196632 BGU196631:BGU196632 BQQ196631:BQQ196632 CAM196631:CAM196632 CKI196631:CKI196632 CUE196631:CUE196632 DEA196631:DEA196632 DNW196631:DNW196632 DXS196631:DXS196632 EHO196631:EHO196632 ERK196631:ERK196632 FBG196631:FBG196632 FLC196631:FLC196632 FUY196631:FUY196632 GEU196631:GEU196632 GOQ196631:GOQ196632 GYM196631:GYM196632 HII196631:HII196632 HSE196631:HSE196632 ICA196631:ICA196632 ILW196631:ILW196632 IVS196631:IVS196632 JFO196631:JFO196632 JPK196631:JPK196632 JZG196631:JZG196632 KJC196631:KJC196632 KSY196631:KSY196632 LCU196631:LCU196632 LMQ196631:LMQ196632 LWM196631:LWM196632 MGI196631:MGI196632 MQE196631:MQE196632 NAA196631:NAA196632 NJW196631:NJW196632 NTS196631:NTS196632 ODO196631:ODO196632 ONK196631:ONK196632 OXG196631:OXG196632 PHC196631:PHC196632 PQY196631:PQY196632 QAU196631:QAU196632 QKQ196631:QKQ196632 QUM196631:QUM196632 REI196631:REI196632 ROE196631:ROE196632 RYA196631:RYA196632 SHW196631:SHW196632 SRS196631:SRS196632 TBO196631:TBO196632 TLK196631:TLK196632 TVG196631:TVG196632 UFC196631:UFC196632 UOY196631:UOY196632 UYU196631:UYU196632 VIQ196631:VIQ196632 VSM196631:VSM196632 WCI196631:WCI196632 WME196631:WME196632 WWA196631:WWA196632 AC262167:AC262168 JO262167:JO262168 TK262167:TK262168 ADG262167:ADG262168 ANC262167:ANC262168 AWY262167:AWY262168 BGU262167:BGU262168 BQQ262167:BQQ262168 CAM262167:CAM262168 CKI262167:CKI262168 CUE262167:CUE262168 DEA262167:DEA262168 DNW262167:DNW262168 DXS262167:DXS262168 EHO262167:EHO262168 ERK262167:ERK262168 FBG262167:FBG262168 FLC262167:FLC262168 FUY262167:FUY262168 GEU262167:GEU262168 GOQ262167:GOQ262168 GYM262167:GYM262168 HII262167:HII262168 HSE262167:HSE262168 ICA262167:ICA262168 ILW262167:ILW262168 IVS262167:IVS262168 JFO262167:JFO262168 JPK262167:JPK262168 JZG262167:JZG262168 KJC262167:KJC262168 KSY262167:KSY262168 LCU262167:LCU262168 LMQ262167:LMQ262168 LWM262167:LWM262168 MGI262167:MGI262168 MQE262167:MQE262168 NAA262167:NAA262168 NJW262167:NJW262168 NTS262167:NTS262168 ODO262167:ODO262168 ONK262167:ONK262168 OXG262167:OXG262168 PHC262167:PHC262168 PQY262167:PQY262168 QAU262167:QAU262168 QKQ262167:QKQ262168 QUM262167:QUM262168 REI262167:REI262168 ROE262167:ROE262168 RYA262167:RYA262168 SHW262167:SHW262168 SRS262167:SRS262168 TBO262167:TBO262168 TLK262167:TLK262168 TVG262167:TVG262168 UFC262167:UFC262168 UOY262167:UOY262168 UYU262167:UYU262168 VIQ262167:VIQ262168 VSM262167:VSM262168 WCI262167:WCI262168 WME262167:WME262168 WWA262167:WWA262168 AC327703:AC327704 JO327703:JO327704 TK327703:TK327704 ADG327703:ADG327704 ANC327703:ANC327704 AWY327703:AWY327704 BGU327703:BGU327704 BQQ327703:BQQ327704 CAM327703:CAM327704 CKI327703:CKI327704 CUE327703:CUE327704 DEA327703:DEA327704 DNW327703:DNW327704 DXS327703:DXS327704 EHO327703:EHO327704 ERK327703:ERK327704 FBG327703:FBG327704 FLC327703:FLC327704 FUY327703:FUY327704 GEU327703:GEU327704 GOQ327703:GOQ327704 GYM327703:GYM327704 HII327703:HII327704 HSE327703:HSE327704 ICA327703:ICA327704 ILW327703:ILW327704 IVS327703:IVS327704 JFO327703:JFO327704 JPK327703:JPK327704 JZG327703:JZG327704 KJC327703:KJC327704 KSY327703:KSY327704 LCU327703:LCU327704 LMQ327703:LMQ327704 LWM327703:LWM327704 MGI327703:MGI327704 MQE327703:MQE327704 NAA327703:NAA327704 NJW327703:NJW327704 NTS327703:NTS327704 ODO327703:ODO327704 ONK327703:ONK327704 OXG327703:OXG327704 PHC327703:PHC327704 PQY327703:PQY327704 QAU327703:QAU327704 QKQ327703:QKQ327704 QUM327703:QUM327704 REI327703:REI327704 ROE327703:ROE327704 RYA327703:RYA327704 SHW327703:SHW327704 SRS327703:SRS327704 TBO327703:TBO327704 TLK327703:TLK327704 TVG327703:TVG327704 UFC327703:UFC327704 UOY327703:UOY327704 UYU327703:UYU327704 VIQ327703:VIQ327704 VSM327703:VSM327704 WCI327703:WCI327704 WME327703:WME327704 WWA327703:WWA327704 AC393239:AC393240 JO393239:JO393240 TK393239:TK393240 ADG393239:ADG393240 ANC393239:ANC393240 AWY393239:AWY393240 BGU393239:BGU393240 BQQ393239:BQQ393240 CAM393239:CAM393240 CKI393239:CKI393240 CUE393239:CUE393240 DEA393239:DEA393240 DNW393239:DNW393240 DXS393239:DXS393240 EHO393239:EHO393240 ERK393239:ERK393240 FBG393239:FBG393240 FLC393239:FLC393240 FUY393239:FUY393240 GEU393239:GEU393240 GOQ393239:GOQ393240 GYM393239:GYM393240 HII393239:HII393240 HSE393239:HSE393240 ICA393239:ICA393240 ILW393239:ILW393240 IVS393239:IVS393240 JFO393239:JFO393240 JPK393239:JPK393240 JZG393239:JZG393240 KJC393239:KJC393240 KSY393239:KSY393240 LCU393239:LCU393240 LMQ393239:LMQ393240 LWM393239:LWM393240 MGI393239:MGI393240 MQE393239:MQE393240 NAA393239:NAA393240 NJW393239:NJW393240 NTS393239:NTS393240 ODO393239:ODO393240 ONK393239:ONK393240 OXG393239:OXG393240 PHC393239:PHC393240 PQY393239:PQY393240 QAU393239:QAU393240 QKQ393239:QKQ393240 QUM393239:QUM393240 REI393239:REI393240 ROE393239:ROE393240 RYA393239:RYA393240 SHW393239:SHW393240 SRS393239:SRS393240 TBO393239:TBO393240 TLK393239:TLK393240 TVG393239:TVG393240 UFC393239:UFC393240 UOY393239:UOY393240 UYU393239:UYU393240 VIQ393239:VIQ393240 VSM393239:VSM393240 WCI393239:WCI393240 WME393239:WME393240 WWA393239:WWA393240 AC458775:AC458776 JO458775:JO458776 TK458775:TK458776 ADG458775:ADG458776 ANC458775:ANC458776 AWY458775:AWY458776 BGU458775:BGU458776 BQQ458775:BQQ458776 CAM458775:CAM458776 CKI458775:CKI458776 CUE458775:CUE458776 DEA458775:DEA458776 DNW458775:DNW458776 DXS458775:DXS458776 EHO458775:EHO458776 ERK458775:ERK458776 FBG458775:FBG458776 FLC458775:FLC458776 FUY458775:FUY458776 GEU458775:GEU458776 GOQ458775:GOQ458776 GYM458775:GYM458776 HII458775:HII458776 HSE458775:HSE458776 ICA458775:ICA458776 ILW458775:ILW458776 IVS458775:IVS458776 JFO458775:JFO458776 JPK458775:JPK458776 JZG458775:JZG458776 KJC458775:KJC458776 KSY458775:KSY458776 LCU458775:LCU458776 LMQ458775:LMQ458776 LWM458775:LWM458776 MGI458775:MGI458776 MQE458775:MQE458776 NAA458775:NAA458776 NJW458775:NJW458776 NTS458775:NTS458776 ODO458775:ODO458776 ONK458775:ONK458776 OXG458775:OXG458776 PHC458775:PHC458776 PQY458775:PQY458776 QAU458775:QAU458776 QKQ458775:QKQ458776 QUM458775:QUM458776 REI458775:REI458776 ROE458775:ROE458776 RYA458775:RYA458776 SHW458775:SHW458776 SRS458775:SRS458776 TBO458775:TBO458776 TLK458775:TLK458776 TVG458775:TVG458776 UFC458775:UFC458776 UOY458775:UOY458776 UYU458775:UYU458776 VIQ458775:VIQ458776 VSM458775:VSM458776 WCI458775:WCI458776 WME458775:WME458776 WWA458775:WWA458776 AC524311:AC524312 JO524311:JO524312 TK524311:TK524312 ADG524311:ADG524312 ANC524311:ANC524312 AWY524311:AWY524312 BGU524311:BGU524312 BQQ524311:BQQ524312 CAM524311:CAM524312 CKI524311:CKI524312 CUE524311:CUE524312 DEA524311:DEA524312 DNW524311:DNW524312 DXS524311:DXS524312 EHO524311:EHO524312 ERK524311:ERK524312 FBG524311:FBG524312 FLC524311:FLC524312 FUY524311:FUY524312 GEU524311:GEU524312 GOQ524311:GOQ524312 GYM524311:GYM524312 HII524311:HII524312 HSE524311:HSE524312 ICA524311:ICA524312 ILW524311:ILW524312 IVS524311:IVS524312 JFO524311:JFO524312 JPK524311:JPK524312 JZG524311:JZG524312 KJC524311:KJC524312 KSY524311:KSY524312 LCU524311:LCU524312 LMQ524311:LMQ524312 LWM524311:LWM524312 MGI524311:MGI524312 MQE524311:MQE524312 NAA524311:NAA524312 NJW524311:NJW524312 NTS524311:NTS524312 ODO524311:ODO524312 ONK524311:ONK524312 OXG524311:OXG524312 PHC524311:PHC524312 PQY524311:PQY524312 QAU524311:QAU524312 QKQ524311:QKQ524312 QUM524311:QUM524312 REI524311:REI524312 ROE524311:ROE524312 RYA524311:RYA524312 SHW524311:SHW524312 SRS524311:SRS524312 TBO524311:TBO524312 TLK524311:TLK524312 TVG524311:TVG524312 UFC524311:UFC524312 UOY524311:UOY524312 UYU524311:UYU524312 VIQ524311:VIQ524312 VSM524311:VSM524312 WCI524311:WCI524312 WME524311:WME524312 WWA524311:WWA524312 AC589847:AC589848 JO589847:JO589848 TK589847:TK589848 ADG589847:ADG589848 ANC589847:ANC589848 AWY589847:AWY589848 BGU589847:BGU589848 BQQ589847:BQQ589848 CAM589847:CAM589848 CKI589847:CKI589848 CUE589847:CUE589848 DEA589847:DEA589848 DNW589847:DNW589848 DXS589847:DXS589848 EHO589847:EHO589848 ERK589847:ERK589848 FBG589847:FBG589848 FLC589847:FLC589848 FUY589847:FUY589848 GEU589847:GEU589848 GOQ589847:GOQ589848 GYM589847:GYM589848 HII589847:HII589848 HSE589847:HSE589848 ICA589847:ICA589848 ILW589847:ILW589848 IVS589847:IVS589848 JFO589847:JFO589848 JPK589847:JPK589848 JZG589847:JZG589848 KJC589847:KJC589848 KSY589847:KSY589848 LCU589847:LCU589848 LMQ589847:LMQ589848 LWM589847:LWM589848 MGI589847:MGI589848 MQE589847:MQE589848 NAA589847:NAA589848 NJW589847:NJW589848 NTS589847:NTS589848 ODO589847:ODO589848 ONK589847:ONK589848 OXG589847:OXG589848 PHC589847:PHC589848 PQY589847:PQY589848 QAU589847:QAU589848 QKQ589847:QKQ589848 QUM589847:QUM589848 REI589847:REI589848 ROE589847:ROE589848 RYA589847:RYA589848 SHW589847:SHW589848 SRS589847:SRS589848 TBO589847:TBO589848 TLK589847:TLK589848 TVG589847:TVG589848 UFC589847:UFC589848 UOY589847:UOY589848 UYU589847:UYU589848 VIQ589847:VIQ589848 VSM589847:VSM589848 WCI589847:WCI589848 WME589847:WME589848 WWA589847:WWA589848 AC655383:AC655384 JO655383:JO655384 TK655383:TK655384 ADG655383:ADG655384 ANC655383:ANC655384 AWY655383:AWY655384 BGU655383:BGU655384 BQQ655383:BQQ655384 CAM655383:CAM655384 CKI655383:CKI655384 CUE655383:CUE655384 DEA655383:DEA655384 DNW655383:DNW655384 DXS655383:DXS655384 EHO655383:EHO655384 ERK655383:ERK655384 FBG655383:FBG655384 FLC655383:FLC655384 FUY655383:FUY655384 GEU655383:GEU655384 GOQ655383:GOQ655384 GYM655383:GYM655384 HII655383:HII655384 HSE655383:HSE655384 ICA655383:ICA655384 ILW655383:ILW655384 IVS655383:IVS655384 JFO655383:JFO655384 JPK655383:JPK655384 JZG655383:JZG655384 KJC655383:KJC655384 KSY655383:KSY655384 LCU655383:LCU655384 LMQ655383:LMQ655384 LWM655383:LWM655384 MGI655383:MGI655384 MQE655383:MQE655384 NAA655383:NAA655384 NJW655383:NJW655384 NTS655383:NTS655384 ODO655383:ODO655384 ONK655383:ONK655384 OXG655383:OXG655384 PHC655383:PHC655384 PQY655383:PQY655384 QAU655383:QAU655384 QKQ655383:QKQ655384 QUM655383:QUM655384 REI655383:REI655384 ROE655383:ROE655384 RYA655383:RYA655384 SHW655383:SHW655384 SRS655383:SRS655384 TBO655383:TBO655384 TLK655383:TLK655384 TVG655383:TVG655384 UFC655383:UFC655384 UOY655383:UOY655384 UYU655383:UYU655384 VIQ655383:VIQ655384 VSM655383:VSM655384 WCI655383:WCI655384 WME655383:WME655384 WWA655383:WWA655384 AC720919:AC720920 JO720919:JO720920 TK720919:TK720920 ADG720919:ADG720920 ANC720919:ANC720920 AWY720919:AWY720920 BGU720919:BGU720920 BQQ720919:BQQ720920 CAM720919:CAM720920 CKI720919:CKI720920 CUE720919:CUE720920 DEA720919:DEA720920 DNW720919:DNW720920 DXS720919:DXS720920 EHO720919:EHO720920 ERK720919:ERK720920 FBG720919:FBG720920 FLC720919:FLC720920 FUY720919:FUY720920 GEU720919:GEU720920 GOQ720919:GOQ720920 GYM720919:GYM720920 HII720919:HII720920 HSE720919:HSE720920 ICA720919:ICA720920 ILW720919:ILW720920 IVS720919:IVS720920 JFO720919:JFO720920 JPK720919:JPK720920 JZG720919:JZG720920 KJC720919:KJC720920 KSY720919:KSY720920 LCU720919:LCU720920 LMQ720919:LMQ720920 LWM720919:LWM720920 MGI720919:MGI720920 MQE720919:MQE720920 NAA720919:NAA720920 NJW720919:NJW720920 NTS720919:NTS720920 ODO720919:ODO720920 ONK720919:ONK720920 OXG720919:OXG720920 PHC720919:PHC720920 PQY720919:PQY720920 QAU720919:QAU720920 QKQ720919:QKQ720920 QUM720919:QUM720920 REI720919:REI720920 ROE720919:ROE720920 RYA720919:RYA720920 SHW720919:SHW720920 SRS720919:SRS720920 TBO720919:TBO720920 TLK720919:TLK720920 TVG720919:TVG720920 UFC720919:UFC720920 UOY720919:UOY720920 UYU720919:UYU720920 VIQ720919:VIQ720920 VSM720919:VSM720920 WCI720919:WCI720920 WME720919:WME720920 WWA720919:WWA720920 AC786455:AC786456 JO786455:JO786456 TK786455:TK786456 ADG786455:ADG786456 ANC786455:ANC786456 AWY786455:AWY786456 BGU786455:BGU786456 BQQ786455:BQQ786456 CAM786455:CAM786456 CKI786455:CKI786456 CUE786455:CUE786456 DEA786455:DEA786456 DNW786455:DNW786456 DXS786455:DXS786456 EHO786455:EHO786456 ERK786455:ERK786456 FBG786455:FBG786456 FLC786455:FLC786456 FUY786455:FUY786456 GEU786455:GEU786456 GOQ786455:GOQ786456 GYM786455:GYM786456 HII786455:HII786456 HSE786455:HSE786456 ICA786455:ICA786456 ILW786455:ILW786456 IVS786455:IVS786456 JFO786455:JFO786456 JPK786455:JPK786456 JZG786455:JZG786456 KJC786455:KJC786456 KSY786455:KSY786456 LCU786455:LCU786456 LMQ786455:LMQ786456 LWM786455:LWM786456 MGI786455:MGI786456 MQE786455:MQE786456 NAA786455:NAA786456 NJW786455:NJW786456 NTS786455:NTS786456 ODO786455:ODO786456 ONK786455:ONK786456 OXG786455:OXG786456 PHC786455:PHC786456 PQY786455:PQY786456 QAU786455:QAU786456 QKQ786455:QKQ786456 QUM786455:QUM786456 REI786455:REI786456 ROE786455:ROE786456 RYA786455:RYA786456 SHW786455:SHW786456 SRS786455:SRS786456 TBO786455:TBO786456 TLK786455:TLK786456 TVG786455:TVG786456 UFC786455:UFC786456 UOY786455:UOY786456 UYU786455:UYU786456 VIQ786455:VIQ786456 VSM786455:VSM786456 WCI786455:WCI786456 WME786455:WME786456 WWA786455:WWA786456 AC851991:AC851992 JO851991:JO851992 TK851991:TK851992 ADG851991:ADG851992 ANC851991:ANC851992 AWY851991:AWY851992 BGU851991:BGU851992 BQQ851991:BQQ851992 CAM851991:CAM851992 CKI851991:CKI851992 CUE851991:CUE851992 DEA851991:DEA851992 DNW851991:DNW851992 DXS851991:DXS851992 EHO851991:EHO851992 ERK851991:ERK851992 FBG851991:FBG851992 FLC851991:FLC851992 FUY851991:FUY851992 GEU851991:GEU851992 GOQ851991:GOQ851992 GYM851991:GYM851992 HII851991:HII851992 HSE851991:HSE851992 ICA851991:ICA851992 ILW851991:ILW851992 IVS851991:IVS851992 JFO851991:JFO851992 JPK851991:JPK851992 JZG851991:JZG851992 KJC851991:KJC851992 KSY851991:KSY851992 LCU851991:LCU851992 LMQ851991:LMQ851992 LWM851991:LWM851992 MGI851991:MGI851992 MQE851991:MQE851992 NAA851991:NAA851992 NJW851991:NJW851992 NTS851991:NTS851992 ODO851991:ODO851992 ONK851991:ONK851992 OXG851991:OXG851992 PHC851991:PHC851992 PQY851991:PQY851992 QAU851991:QAU851992 QKQ851991:QKQ851992 QUM851991:QUM851992 REI851991:REI851992 ROE851991:ROE851992 RYA851991:RYA851992 SHW851991:SHW851992 SRS851991:SRS851992 TBO851991:TBO851992 TLK851991:TLK851992 TVG851991:TVG851992 UFC851991:UFC851992 UOY851991:UOY851992 UYU851991:UYU851992 VIQ851991:VIQ851992 VSM851991:VSM851992 WCI851991:WCI851992 WME851991:WME851992 WWA851991:WWA851992 AC917527:AC917528 JO917527:JO917528 TK917527:TK917528 ADG917527:ADG917528 ANC917527:ANC917528 AWY917527:AWY917528 BGU917527:BGU917528 BQQ917527:BQQ917528 CAM917527:CAM917528 CKI917527:CKI917528 CUE917527:CUE917528 DEA917527:DEA917528 DNW917527:DNW917528 DXS917527:DXS917528 EHO917527:EHO917528 ERK917527:ERK917528 FBG917527:FBG917528 FLC917527:FLC917528 FUY917527:FUY917528 GEU917527:GEU917528 GOQ917527:GOQ917528 GYM917527:GYM917528 HII917527:HII917528 HSE917527:HSE917528 ICA917527:ICA917528 ILW917527:ILW917528 IVS917527:IVS917528 JFO917527:JFO917528 JPK917527:JPK917528 JZG917527:JZG917528 KJC917527:KJC917528 KSY917527:KSY917528 LCU917527:LCU917528 LMQ917527:LMQ917528 LWM917527:LWM917528 MGI917527:MGI917528 MQE917527:MQE917528 NAA917527:NAA917528 NJW917527:NJW917528 NTS917527:NTS917528 ODO917527:ODO917528 ONK917527:ONK917528 OXG917527:OXG917528 PHC917527:PHC917528 PQY917527:PQY917528 QAU917527:QAU917528 QKQ917527:QKQ917528 QUM917527:QUM917528 REI917527:REI917528 ROE917527:ROE917528 RYA917527:RYA917528 SHW917527:SHW917528 SRS917527:SRS917528 TBO917527:TBO917528 TLK917527:TLK917528 TVG917527:TVG917528 UFC917527:UFC917528 UOY917527:UOY917528 UYU917527:UYU917528 VIQ917527:VIQ917528 VSM917527:VSM917528 WCI917527:WCI917528 WME917527:WME917528 WWA917527:WWA917528 AC983063:AC983064 JO983063:JO983064 TK983063:TK983064 ADG983063:ADG983064 ANC983063:ANC983064 AWY983063:AWY983064 BGU983063:BGU983064 BQQ983063:BQQ983064 CAM983063:CAM983064 CKI983063:CKI983064 CUE983063:CUE983064 DEA983063:DEA983064 DNW983063:DNW983064 DXS983063:DXS983064 EHO983063:EHO983064 ERK983063:ERK983064 FBG983063:FBG983064 FLC983063:FLC983064 FUY983063:FUY983064 GEU983063:GEU983064 GOQ983063:GOQ983064 GYM983063:GYM983064 HII983063:HII983064 HSE983063:HSE983064 ICA983063:ICA983064 ILW983063:ILW983064 IVS983063:IVS983064 JFO983063:JFO983064 JPK983063:JPK983064 JZG983063:JZG983064 KJC983063:KJC983064 KSY983063:KSY983064 LCU983063:LCU983064 LMQ983063:LMQ983064 LWM983063:LWM983064 MGI983063:MGI983064 MQE983063:MQE983064 NAA983063:NAA983064 NJW983063:NJW983064 NTS983063:NTS983064 ODO983063:ODO983064 ONK983063:ONK983064 OXG983063:OXG983064 PHC983063:PHC983064 PQY983063:PQY983064 QAU983063:QAU983064 QKQ983063:QKQ983064 QUM983063:QUM983064 REI983063:REI983064 ROE983063:ROE983064 RYA983063:RYA983064 SHW983063:SHW983064 SRS983063:SRS983064 TBO983063:TBO983064 TLK983063:TLK983064 TVG983063:TVG983064 UFC983063:UFC983064 UOY983063:UOY983064 UYU983063:UYU983064 VIQ983063:VIQ983064 VSM983063:VSM983064 WCI983063:WCI983064 WME983063:WME983064 WWA983063:WWA983064 AE65538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AE720919 JQ65559 TM65559 ADI65559 ANE65559 AXA65559 BGW65559 BQS65559 CAO65559 CKK65559 CUG65559 DEC65559 DNY65559 DXU65559 EHQ65559 ERM65559 FBI65559 FLE65559 FVA65559 GEW65559 GOS65559 GYO65559 HIK65559 HSG65559 ICC65559 ILY65559 IVU65559 JFQ65559 JPM65559 JZI65559 KJE65559 KTA65559 LCW65559 LMS65559 LWO65559 MGK65559 MQG65559 NAC65559 NJY65559 NTU65559 ODQ65559 ONM65559 OXI65559 PHE65559 PRA65559 QAW65559 QKS65559 QUO65559 REK65559 ROG65559 RYC65559 SHY65559 SRU65559 TBQ65559 TLM65559 TVI65559 UFE65559 UPA65559 UYW65559 VIS65559 VSO65559 WCK65559 WMG65559 WWC65559 AE786455 JQ131095 TM131095 ADI131095 ANE131095 AXA131095 BGW131095 BQS131095 CAO131095 CKK131095 CUG131095 DEC131095 DNY131095 DXU131095 EHQ131095 ERM131095 FBI131095 FLE131095 FVA131095 GEW131095 GOS131095 GYO131095 HIK131095 HSG131095 ICC131095 ILY131095 IVU131095 JFQ131095 JPM131095 JZI131095 KJE131095 KTA131095 LCW131095 LMS131095 LWO131095 MGK131095 MQG131095 NAC131095 NJY131095 NTU131095 ODQ131095 ONM131095 OXI131095 PHE131095 PRA131095 QAW131095 QKS131095 QUO131095 REK131095 ROG131095 RYC131095 SHY131095 SRU131095 TBQ131095 TLM131095 TVI131095 UFE131095 UPA131095 UYW131095 VIS131095 VSO131095 WCK131095 WMG131095 WWC131095 AE851991 JQ196631 TM196631 ADI196631 ANE196631 AXA196631 BGW196631 BQS196631 CAO196631 CKK196631 CUG196631 DEC196631 DNY196631 DXU196631 EHQ196631 ERM196631 FBI196631 FLE196631 FVA196631 GEW196631 GOS196631 GYO196631 HIK196631 HSG196631 ICC196631 ILY196631 IVU196631 JFQ196631 JPM196631 JZI196631 KJE196631 KTA196631 LCW196631 LMS196631 LWO196631 MGK196631 MQG196631 NAC196631 NJY196631 NTU196631 ODQ196631 ONM196631 OXI196631 PHE196631 PRA196631 QAW196631 QKS196631 QUO196631 REK196631 ROG196631 RYC196631 SHY196631 SRU196631 TBQ196631 TLM196631 TVI196631 UFE196631 UPA196631 UYW196631 VIS196631 VSO196631 WCK196631 WMG196631 WWC196631 AE917527 JQ262167 TM262167 ADI262167 ANE262167 AXA262167 BGW262167 BQS262167 CAO262167 CKK262167 CUG262167 DEC262167 DNY262167 DXU262167 EHQ262167 ERM262167 FBI262167 FLE262167 FVA262167 GEW262167 GOS262167 GYO262167 HIK262167 HSG262167 ICC262167 ILY262167 IVU262167 JFQ262167 JPM262167 JZI262167 KJE262167 KTA262167 LCW262167 LMS262167 LWO262167 MGK262167 MQG262167 NAC262167 NJY262167 NTU262167 ODQ262167 ONM262167 OXI262167 PHE262167 PRA262167 QAW262167 QKS262167 QUO262167 REK262167 ROG262167 RYC262167 SHY262167 SRU262167 TBQ262167 TLM262167 TVI262167 UFE262167 UPA262167 UYW262167 VIS262167 VSO262167 WCK262167 WMG262167 WWC262167 AE983063 JQ327703 TM327703 ADI327703 ANE327703 AXA327703 BGW327703 BQS327703 CAO327703 CKK327703 CUG327703 DEC327703 DNY327703 DXU327703 EHQ327703 ERM327703 FBI327703 FLE327703 FVA327703 GEW327703 GOS327703 GYO327703 HIK327703 HSG327703 ICC327703 ILY327703 IVU327703 JFQ327703 JPM327703 JZI327703 KJE327703 KTA327703 LCW327703 LMS327703 LWO327703 MGK327703 MQG327703 NAC327703 NJY327703 NTU327703 ODQ327703 ONM327703 OXI327703 PHE327703 PRA327703 QAW327703 QKS327703 QUO327703 REK327703 ROG327703 RYC327703 SHY327703 SRU327703 TBQ327703 TLM327703 TVI327703 UFE327703 UPA327703 UYW327703 VIS327703 VSO327703 WCK327703 WMG327703 WWC327703 AE65559 JQ393239 TM393239 ADI393239 ANE393239 AXA393239 BGW393239 BQS393239 CAO393239 CKK393239 CUG393239 DEC393239 DNY393239 DXU393239 EHQ393239 ERM393239 FBI393239 FLE393239 FVA393239 GEW393239 GOS393239 GYO393239 HIK393239 HSG393239 ICC393239 ILY393239 IVU393239 JFQ393239 JPM393239 JZI393239 KJE393239 KTA393239 LCW393239 LMS393239 LWO393239 MGK393239 MQG393239 NAC393239 NJY393239 NTU393239 ODQ393239 ONM393239 OXI393239 PHE393239 PRA393239 QAW393239 QKS393239 QUO393239 REK393239 ROG393239 RYC393239 SHY393239 SRU393239 TBQ393239 TLM393239 TVI393239 UFE393239 UPA393239 UYW393239 VIS393239 VSO393239 WCK393239 WMG393239 WWC393239 AE131095 JQ458775 TM458775 ADI458775 ANE458775 AXA458775 BGW458775 BQS458775 CAO458775 CKK458775 CUG458775 DEC458775 DNY458775 DXU458775 EHQ458775 ERM458775 FBI458775 FLE458775 FVA458775 GEW458775 GOS458775 GYO458775 HIK458775 HSG458775 ICC458775 ILY458775 IVU458775 JFQ458775 JPM458775 JZI458775 KJE458775 KTA458775 LCW458775 LMS458775 LWO458775 MGK458775 MQG458775 NAC458775 NJY458775 NTU458775 ODQ458775 ONM458775 OXI458775 PHE458775 PRA458775 QAW458775 QKS458775 QUO458775 REK458775 ROG458775 RYC458775 SHY458775 SRU458775 TBQ458775 TLM458775 TVI458775 UFE458775 UPA458775 UYW458775 VIS458775 VSO458775 WCK458775 WMG458775 WWC458775 AE196631 JQ524311 TM524311 ADI524311 ANE524311 AXA524311 BGW524311 BQS524311 CAO524311 CKK524311 CUG524311 DEC524311 DNY524311 DXU524311 EHQ524311 ERM524311 FBI524311 FLE524311 FVA524311 GEW524311 GOS524311 GYO524311 HIK524311 HSG524311 ICC524311 ILY524311 IVU524311 JFQ524311 JPM524311 JZI524311 KJE524311 KTA524311 LCW524311 LMS524311 LWO524311 MGK524311 MQG524311 NAC524311 NJY524311 NTU524311 ODQ524311 ONM524311 OXI524311 PHE524311 PRA524311 QAW524311 QKS524311 QUO524311 REK524311 ROG524311 RYC524311 SHY524311 SRU524311 TBQ524311 TLM524311 TVI524311 UFE524311 UPA524311 UYW524311 VIS524311 VSO524311 WCK524311 WMG524311 WWC524311 AE262167 JQ589847 TM589847 ADI589847 ANE589847 AXA589847 BGW589847 BQS589847 CAO589847 CKK589847 CUG589847 DEC589847 DNY589847 DXU589847 EHQ589847 ERM589847 FBI589847 FLE589847 FVA589847 GEW589847 GOS589847 GYO589847 HIK589847 HSG589847 ICC589847 ILY589847 IVU589847 JFQ589847 JPM589847 JZI589847 KJE589847 KTA589847 LCW589847 LMS589847 LWO589847 MGK589847 MQG589847 NAC589847 NJY589847 NTU589847 ODQ589847 ONM589847 OXI589847 PHE589847 PRA589847 QAW589847 QKS589847 QUO589847 REK589847 ROG589847 RYC589847 SHY589847 SRU589847 TBQ589847 TLM589847 TVI589847 UFE589847 UPA589847 UYW589847 VIS589847 VSO589847 WCK589847 WMG589847 WWC589847 AE327703 JQ655383 TM655383 ADI655383 ANE655383 AXA655383 BGW655383 BQS655383 CAO655383 CKK655383 CUG655383 DEC655383 DNY655383 DXU655383 EHQ655383 ERM655383 FBI655383 FLE655383 FVA655383 GEW655383 GOS655383 GYO655383 HIK655383 HSG655383 ICC655383 ILY655383 IVU655383 JFQ655383 JPM655383 JZI655383 KJE655383 KTA655383 LCW655383 LMS655383 LWO655383 MGK655383 MQG655383 NAC655383 NJY655383 NTU655383 ODQ655383 ONM655383 OXI655383 PHE655383 PRA655383 QAW655383 QKS655383 QUO655383 REK655383 ROG655383 RYC655383 SHY655383 SRU655383 TBQ655383 TLM655383 TVI655383 UFE655383 UPA655383 UYW655383 VIS655383 VSO655383 WCK655383 WMG655383 WWC655383 AE393239 JQ720919 TM720919 ADI720919 ANE720919 AXA720919 BGW720919 BQS720919 CAO720919 CKK720919 CUG720919 DEC720919 DNY720919 DXU720919 EHQ720919 ERM720919 FBI720919 FLE720919 FVA720919 GEW720919 GOS720919 GYO720919 HIK720919 HSG720919 ICC720919 ILY720919 IVU720919 JFQ720919 JPM720919 JZI720919 KJE720919 KTA720919 LCW720919 LMS720919 LWO720919 MGK720919 MQG720919 NAC720919 NJY720919 NTU720919 ODQ720919 ONM720919 OXI720919 PHE720919 PRA720919 QAW720919 QKS720919 QUO720919 REK720919 ROG720919 RYC720919 SHY720919 SRU720919 TBQ720919 TLM720919 TVI720919 UFE720919 UPA720919 UYW720919 VIS720919 VSO720919 WCK720919 WMG720919 WWC720919 AE23 JQ786455 TM786455 ADI786455 ANE786455 AXA786455 BGW786455 BQS786455 CAO786455 CKK786455 CUG786455 DEC786455 DNY786455 DXU786455 EHQ786455 ERM786455 FBI786455 FLE786455 FVA786455 GEW786455 GOS786455 GYO786455 HIK786455 HSG786455 ICC786455 ILY786455 IVU786455 JFQ786455 JPM786455 JZI786455 KJE786455 KTA786455 LCW786455 LMS786455 LWO786455 MGK786455 MQG786455 NAC786455 NJY786455 NTU786455 ODQ786455 ONM786455 OXI786455 PHE786455 PRA786455 QAW786455 QKS786455 QUO786455 REK786455 ROG786455 RYC786455 SHY786455 SRU786455 TBQ786455 TLM786455 TVI786455 UFE786455 UPA786455 UYW786455 VIS786455 VSO786455 WCK786455 WMG786455 WWC786455 AE458775 JQ851991 TM851991 ADI851991 ANE851991 AXA851991 BGW851991 BQS851991 CAO851991 CKK851991 CUG851991 DEC851991 DNY851991 DXU851991 EHQ851991 ERM851991 FBI851991 FLE851991 FVA851991 GEW851991 GOS851991 GYO851991 HIK851991 HSG851991 ICC851991 ILY851991 IVU851991 JFQ851991 JPM851991 JZI851991 KJE851991 KTA851991 LCW851991 LMS851991 LWO851991 MGK851991 MQG851991 NAC851991 NJY851991 NTU851991 ODQ851991 ONM851991 OXI851991 PHE851991 PRA851991 QAW851991 QKS851991 QUO851991 REK851991 ROG851991 RYC851991 SHY851991 SRU851991 TBQ851991 TLM851991 TVI851991 UFE851991 UPA851991 UYW851991 VIS851991 VSO851991 WCK851991 WMG851991 WWC851991 JQ917527 TM917527 ADI917527 ANE917527 AXA917527 BGW917527 BQS917527 CAO917527 CKK917527 CUG917527 DEC917527 DNY917527 DXU917527 EHQ917527 ERM917527 FBI917527 FLE917527 FVA917527 GEW917527 GOS917527 GYO917527 HIK917527 HSG917527 ICC917527 ILY917527 IVU917527 JFQ917527 JPM917527 JZI917527 KJE917527 KTA917527 LCW917527 LMS917527 LWO917527 MGK917527 MQG917527 NAC917527 NJY917527 NTU917527 ODQ917527 ONM917527 OXI917527 PHE917527 PRA917527 QAW917527 QKS917527 QUO917527 REK917527 ROG917527 RYC917527 SHY917527 SRU917527 TBQ917527 TLM917527 TVI917527 UFE917527 UPA917527 UYW917527 VIS917527 VSO917527 WCK917527 WMG917527 WWC917527 WWC983063 JQ983063 TM983063 ADI983063 ANE983063 AXA983063 BGW983063 BQS983063 CAO983063 CKK983063 CUG983063 DEC983063 DNY983063 DXU983063 EHQ983063 ERM983063 FBI983063 FLE983063 FVA983063 GEW983063 GOS983063 GYO983063 HIK983063 HSG983063 ICC983063 ILY983063 IVU983063 JFQ983063 JPM983063 JZI983063 KJE983063 KTA983063 LCW983063 LMS983063 LWO983063 MGK983063 MQG983063 NAC983063 NJY983063 NTU983063 ODQ983063 ONM983063 OXI983063 PHE983063 PRA983063 QAW983063 QKS983063 QUO983063 REK983063 ROG983063 RYC983063 SHY983063 SRU983063 TBQ983063 TLM983063 TVI983063 UFE983063 UPA983063 UYW983063 VIS983063 VSO983063 WCK983063 WMG983063 AE524311 AE589847"/>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9">
    <tabColor theme="0" tint="-0.249977111117893"/>
  </sheetPr>
  <dimension ref="A1:T19"/>
  <sheetViews>
    <sheetView showGridLines="0" topLeftCell="E1" zoomScaleNormal="100" workbookViewId="0"/>
  </sheetViews>
  <sheetFormatPr defaultColWidth="10.5703125" defaultRowHeight="14.25"/>
  <cols>
    <col min="1" max="1" width="3.7109375" style="207" hidden="1" customWidth="1"/>
    <col min="2" max="4" width="3.7109375" style="194" hidden="1" customWidth="1"/>
    <col min="5" max="5" width="3.7109375" style="82" customWidth="1"/>
    <col min="6" max="6" width="9.7109375" style="35" customWidth="1"/>
    <col min="7" max="7" width="37.7109375" style="35" customWidth="1"/>
    <col min="8" max="8" width="66.85546875" style="35" customWidth="1"/>
    <col min="9" max="9" width="115.7109375" style="35" customWidth="1"/>
    <col min="10" max="11" width="10.5703125" style="194"/>
    <col min="12" max="12" width="11.140625" style="194" customWidth="1"/>
    <col min="13" max="20" width="10.5703125" style="194"/>
    <col min="21" max="16384" width="10.5703125" style="35"/>
  </cols>
  <sheetData>
    <row r="1" spans="1:20" ht="3" customHeight="1">
      <c r="A1" s="207" t="s">
        <v>207</v>
      </c>
    </row>
    <row r="2" spans="1:20" ht="22.5">
      <c r="F2" s="1276" t="s">
        <v>470</v>
      </c>
      <c r="G2" s="1277"/>
      <c r="H2" s="1278"/>
      <c r="I2" s="407"/>
    </row>
    <row r="3" spans="1:20" ht="3" customHeight="1"/>
    <row r="4" spans="1:20" s="182" customFormat="1" ht="11.25">
      <c r="A4" s="206"/>
      <c r="B4" s="206"/>
      <c r="C4" s="206"/>
      <c r="D4" s="206"/>
      <c r="F4" s="1230" t="s">
        <v>445</v>
      </c>
      <c r="G4" s="1230"/>
      <c r="H4" s="1230"/>
      <c r="I4" s="1279" t="s">
        <v>446</v>
      </c>
      <c r="J4" s="206"/>
      <c r="K4" s="206"/>
      <c r="L4" s="206"/>
      <c r="M4" s="206"/>
      <c r="N4" s="206"/>
      <c r="O4" s="206"/>
      <c r="P4" s="206"/>
      <c r="Q4" s="206"/>
      <c r="R4" s="206"/>
      <c r="S4" s="206"/>
      <c r="T4" s="206"/>
    </row>
    <row r="5" spans="1:20" s="182" customFormat="1" ht="11.25" customHeight="1">
      <c r="A5" s="206"/>
      <c r="B5" s="206"/>
      <c r="C5" s="206"/>
      <c r="D5" s="206"/>
      <c r="F5" s="299" t="s">
        <v>91</v>
      </c>
      <c r="G5" s="314" t="s">
        <v>448</v>
      </c>
      <c r="H5" s="298" t="s">
        <v>439</v>
      </c>
      <c r="I5" s="1279"/>
      <c r="J5" s="206"/>
      <c r="K5" s="206"/>
      <c r="L5" s="206"/>
      <c r="M5" s="206"/>
      <c r="N5" s="206"/>
      <c r="O5" s="206"/>
      <c r="P5" s="206"/>
      <c r="Q5" s="206"/>
      <c r="R5" s="206"/>
      <c r="S5" s="206"/>
      <c r="T5" s="206"/>
    </row>
    <row r="6" spans="1:20" s="182" customFormat="1" ht="12" customHeight="1">
      <c r="A6" s="206"/>
      <c r="B6" s="206"/>
      <c r="C6" s="206"/>
      <c r="D6" s="206"/>
      <c r="F6" s="300" t="s">
        <v>92</v>
      </c>
      <c r="G6" s="302">
        <v>2</v>
      </c>
      <c r="H6" s="303">
        <v>3</v>
      </c>
      <c r="I6" s="301">
        <v>4</v>
      </c>
      <c r="J6" s="206">
        <v>4</v>
      </c>
      <c r="K6" s="206"/>
      <c r="L6" s="206"/>
      <c r="M6" s="206"/>
      <c r="N6" s="206"/>
      <c r="O6" s="206"/>
      <c r="P6" s="206"/>
      <c r="Q6" s="206"/>
      <c r="R6" s="206"/>
      <c r="S6" s="206"/>
      <c r="T6" s="206"/>
    </row>
    <row r="7" spans="1:20" s="182" customFormat="1" ht="18.75">
      <c r="A7" s="206"/>
      <c r="B7" s="206"/>
      <c r="C7" s="206"/>
      <c r="D7" s="206"/>
      <c r="F7" s="313">
        <v>1</v>
      </c>
      <c r="G7" s="389" t="s">
        <v>471</v>
      </c>
      <c r="H7" s="297" t="str">
        <f>IF(dateCh="","",dateCh)</f>
        <v>30.04.2021</v>
      </c>
      <c r="I7" s="188" t="s">
        <v>472</v>
      </c>
      <c r="J7" s="312"/>
      <c r="K7" s="206"/>
      <c r="L7" s="206"/>
      <c r="M7" s="206"/>
      <c r="N7" s="206"/>
      <c r="O7" s="206"/>
      <c r="P7" s="206"/>
      <c r="Q7" s="206"/>
      <c r="R7" s="206"/>
      <c r="S7" s="206"/>
      <c r="T7" s="206"/>
    </row>
    <row r="8" spans="1:20" s="182" customFormat="1" ht="45">
      <c r="A8" s="1280">
        <v>1</v>
      </c>
      <c r="B8" s="206"/>
      <c r="C8" s="206"/>
      <c r="D8" s="206"/>
      <c r="F8" s="313" t="str">
        <f>"2." &amp;mergeValue(A8)</f>
        <v>2.1</v>
      </c>
      <c r="G8" s="389" t="s">
        <v>473</v>
      </c>
      <c r="H8" s="297"/>
      <c r="I8" s="188" t="s">
        <v>568</v>
      </c>
      <c r="J8" s="312"/>
      <c r="K8" s="206"/>
      <c r="L8" s="206"/>
      <c r="M8" s="206"/>
      <c r="N8" s="206"/>
      <c r="O8" s="206"/>
      <c r="P8" s="206"/>
      <c r="Q8" s="206"/>
      <c r="R8" s="206"/>
      <c r="S8" s="206"/>
      <c r="T8" s="206"/>
    </row>
    <row r="9" spans="1:20" s="182" customFormat="1" ht="22.5">
      <c r="A9" s="1280"/>
      <c r="B9" s="206"/>
      <c r="C9" s="206"/>
      <c r="D9" s="206"/>
      <c r="F9" s="313" t="str">
        <f>"3." &amp;mergeValue(A9)</f>
        <v>3.1</v>
      </c>
      <c r="G9" s="389" t="s">
        <v>474</v>
      </c>
      <c r="H9" s="297"/>
      <c r="I9" s="188" t="s">
        <v>566</v>
      </c>
      <c r="J9" s="312"/>
      <c r="K9" s="206"/>
      <c r="L9" s="206"/>
      <c r="M9" s="206"/>
      <c r="N9" s="206"/>
      <c r="O9" s="206"/>
      <c r="P9" s="206"/>
      <c r="Q9" s="206"/>
      <c r="R9" s="206"/>
      <c r="S9" s="206"/>
      <c r="T9" s="206"/>
    </row>
    <row r="10" spans="1:20" s="182" customFormat="1" ht="22.5">
      <c r="A10" s="1280"/>
      <c r="B10" s="206"/>
      <c r="C10" s="206"/>
      <c r="D10" s="206"/>
      <c r="F10" s="313" t="str">
        <f>"4."&amp;mergeValue(A10)</f>
        <v>4.1</v>
      </c>
      <c r="G10" s="389" t="s">
        <v>475</v>
      </c>
      <c r="H10" s="298" t="s">
        <v>449</v>
      </c>
      <c r="I10" s="188"/>
      <c r="J10" s="312"/>
      <c r="K10" s="206"/>
      <c r="L10" s="206"/>
      <c r="M10" s="206"/>
      <c r="N10" s="206"/>
      <c r="O10" s="206"/>
      <c r="P10" s="206"/>
      <c r="Q10" s="206"/>
      <c r="R10" s="206"/>
      <c r="S10" s="206"/>
      <c r="T10" s="206"/>
    </row>
    <row r="11" spans="1:20" s="182" customFormat="1" ht="18.75">
      <c r="A11" s="1280"/>
      <c r="B11" s="1280">
        <v>1</v>
      </c>
      <c r="C11" s="321"/>
      <c r="D11" s="321"/>
      <c r="F11" s="313" t="str">
        <f>"4."&amp;mergeValue(A11) &amp;"."&amp;mergeValue(B11)</f>
        <v>4.1.1</v>
      </c>
      <c r="G11" s="304" t="s">
        <v>570</v>
      </c>
      <c r="H11" s="297" t="str">
        <f>IF(region_name="","",region_name)</f>
        <v>г.Санкт-Петербург</v>
      </c>
      <c r="I11" s="188" t="s">
        <v>478</v>
      </c>
      <c r="J11" s="312"/>
      <c r="K11" s="206"/>
      <c r="L11" s="206"/>
      <c r="M11" s="206"/>
      <c r="N11" s="206"/>
      <c r="O11" s="206"/>
      <c r="P11" s="206"/>
      <c r="Q11" s="206"/>
      <c r="R11" s="206"/>
      <c r="S11" s="206"/>
      <c r="T11" s="206"/>
    </row>
    <row r="12" spans="1:20" s="182" customFormat="1" ht="22.5">
      <c r="A12" s="1280"/>
      <c r="B12" s="1280"/>
      <c r="C12" s="1280">
        <v>1</v>
      </c>
      <c r="D12" s="321"/>
      <c r="F12" s="313" t="str">
        <f>"4."&amp;mergeValue(A12) &amp;"."&amp;mergeValue(B12)&amp;"."&amp;mergeValue(C12)</f>
        <v>4.1.1.1</v>
      </c>
      <c r="G12" s="318" t="s">
        <v>476</v>
      </c>
      <c r="H12" s="297"/>
      <c r="I12" s="188" t="s">
        <v>479</v>
      </c>
      <c r="J12" s="312"/>
      <c r="K12" s="206"/>
      <c r="L12" s="206"/>
      <c r="M12" s="206"/>
      <c r="N12" s="206"/>
      <c r="O12" s="206"/>
      <c r="P12" s="206"/>
      <c r="Q12" s="206"/>
      <c r="R12" s="206"/>
      <c r="S12" s="206"/>
      <c r="T12" s="206"/>
    </row>
    <row r="13" spans="1:20" s="182" customFormat="1" ht="39" customHeight="1">
      <c r="A13" s="1280"/>
      <c r="B13" s="1280"/>
      <c r="C13" s="1280"/>
      <c r="D13" s="321">
        <v>1</v>
      </c>
      <c r="F13" s="313" t="str">
        <f>"4."&amp;mergeValue(A13) &amp;"."&amp;mergeValue(B13)&amp;"."&amp;mergeValue(C13)&amp;"."&amp;mergeValue(D13)</f>
        <v>4.1.1.1.1</v>
      </c>
      <c r="G13" s="392" t="s">
        <v>477</v>
      </c>
      <c r="H13" s="297"/>
      <c r="I13" s="1281" t="s">
        <v>569</v>
      </c>
      <c r="J13" s="312"/>
      <c r="K13" s="206"/>
      <c r="L13" s="206"/>
      <c r="M13" s="206"/>
      <c r="N13" s="206"/>
      <c r="O13" s="206"/>
      <c r="P13" s="206"/>
      <c r="Q13" s="206"/>
      <c r="R13" s="206"/>
      <c r="S13" s="206"/>
      <c r="T13" s="206"/>
    </row>
    <row r="14" spans="1:20" s="182" customFormat="1" ht="18.75">
      <c r="A14" s="1280"/>
      <c r="B14" s="1280"/>
      <c r="C14" s="1280"/>
      <c r="D14" s="321"/>
      <c r="F14" s="315"/>
      <c r="G14" s="143" t="s">
        <v>4</v>
      </c>
      <c r="H14" s="320"/>
      <c r="I14" s="1281"/>
      <c r="J14" s="312"/>
      <c r="K14" s="206"/>
      <c r="L14" s="206"/>
      <c r="M14" s="206"/>
      <c r="N14" s="206"/>
      <c r="O14" s="206"/>
      <c r="P14" s="206"/>
      <c r="Q14" s="206"/>
      <c r="R14" s="206"/>
      <c r="S14" s="206"/>
      <c r="T14" s="206"/>
    </row>
    <row r="15" spans="1:20" s="182" customFormat="1" ht="18.75">
      <c r="A15" s="1280"/>
      <c r="B15" s="1280"/>
      <c r="C15" s="321"/>
      <c r="D15" s="321"/>
      <c r="F15" s="393"/>
      <c r="G15" s="187" t="s">
        <v>401</v>
      </c>
      <c r="H15" s="394"/>
      <c r="I15" s="395"/>
      <c r="J15" s="312"/>
      <c r="K15" s="206"/>
      <c r="L15" s="206"/>
      <c r="M15" s="206"/>
      <c r="N15" s="206"/>
      <c r="O15" s="206"/>
      <c r="P15" s="206"/>
      <c r="Q15" s="206"/>
      <c r="R15" s="206"/>
      <c r="S15" s="206"/>
      <c r="T15" s="206"/>
    </row>
    <row r="16" spans="1:20" s="182" customFormat="1" ht="18.75">
      <c r="A16" s="1280"/>
      <c r="B16" s="206"/>
      <c r="C16" s="206"/>
      <c r="D16" s="206"/>
      <c r="F16" s="315"/>
      <c r="G16" s="148" t="s">
        <v>483</v>
      </c>
      <c r="H16" s="316"/>
      <c r="I16" s="317"/>
      <c r="J16" s="312"/>
      <c r="K16" s="206"/>
      <c r="L16" s="206"/>
      <c r="M16" s="206"/>
      <c r="N16" s="206"/>
      <c r="O16" s="206"/>
      <c r="P16" s="206"/>
      <c r="Q16" s="206"/>
      <c r="R16" s="206"/>
      <c r="S16" s="206"/>
      <c r="T16" s="206"/>
    </row>
    <row r="17" spans="1:20" s="182" customFormat="1" ht="18.75">
      <c r="A17" s="206"/>
      <c r="B17" s="206"/>
      <c r="C17" s="206"/>
      <c r="D17" s="206"/>
      <c r="F17" s="315"/>
      <c r="G17" s="158" t="s">
        <v>482</v>
      </c>
      <c r="H17" s="316"/>
      <c r="I17" s="317"/>
      <c r="J17" s="312"/>
      <c r="K17" s="206"/>
      <c r="L17" s="206"/>
      <c r="M17" s="206"/>
      <c r="N17" s="206"/>
      <c r="O17" s="206"/>
      <c r="P17" s="206"/>
      <c r="Q17" s="206"/>
      <c r="R17" s="206"/>
      <c r="S17" s="206"/>
      <c r="T17" s="206"/>
    </row>
    <row r="18" spans="1:20" s="306" customFormat="1" ht="3" customHeight="1">
      <c r="A18" s="307"/>
      <c r="B18" s="307"/>
      <c r="C18" s="307"/>
      <c r="D18" s="307"/>
      <c r="F18" s="322"/>
      <c r="G18" s="323"/>
      <c r="H18" s="324"/>
      <c r="I18" s="325"/>
      <c r="J18" s="307"/>
      <c r="K18" s="307"/>
      <c r="L18" s="307"/>
      <c r="M18" s="307"/>
      <c r="N18" s="307"/>
      <c r="O18" s="307"/>
      <c r="P18" s="307"/>
      <c r="Q18" s="307"/>
      <c r="R18" s="307"/>
      <c r="S18" s="307"/>
      <c r="T18" s="307"/>
    </row>
    <row r="19" spans="1:20" s="306" customFormat="1" ht="15" customHeight="1">
      <c r="A19" s="307"/>
      <c r="B19" s="307"/>
      <c r="C19" s="307"/>
      <c r="D19" s="307"/>
      <c r="F19" s="305"/>
      <c r="G19" s="1275" t="s">
        <v>571</v>
      </c>
      <c r="H19" s="1275"/>
      <c r="I19" s="218"/>
      <c r="J19" s="307"/>
      <c r="K19" s="307"/>
      <c r="L19" s="307"/>
      <c r="M19" s="307"/>
      <c r="N19" s="307"/>
      <c r="O19" s="307"/>
      <c r="P19" s="307"/>
      <c r="Q19" s="307"/>
      <c r="R19" s="307"/>
      <c r="S19" s="307"/>
      <c r="T19" s="307"/>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UpdTemplLogger">
    <tabColor indexed="24"/>
  </sheetPr>
  <dimension ref="A1:D10"/>
  <sheetViews>
    <sheetView showGridLines="0" zoomScaleNormal="100" workbookViewId="0"/>
  </sheetViews>
  <sheetFormatPr defaultRowHeight="11.25"/>
  <cols>
    <col min="1" max="1" width="30.7109375" style="12" customWidth="1"/>
    <col min="2" max="2" width="80.7109375" style="12" customWidth="1"/>
    <col min="3" max="3" width="30.7109375" style="12" customWidth="1"/>
    <col min="4" max="16384" width="9.140625" style="11"/>
  </cols>
  <sheetData>
    <row r="1" spans="1:4" ht="24" customHeight="1">
      <c r="A1" s="110" t="s">
        <v>69</v>
      </c>
      <c r="B1" s="110" t="s">
        <v>70</v>
      </c>
      <c r="C1" s="110" t="s">
        <v>71</v>
      </c>
      <c r="D1" s="10"/>
    </row>
    <row r="2" spans="1:4">
      <c r="A2" s="1196">
        <v>44316.624027777776</v>
      </c>
      <c r="B2" s="12" t="s">
        <v>760</v>
      </c>
      <c r="C2" s="12" t="s">
        <v>439</v>
      </c>
    </row>
    <row r="3" spans="1:4">
      <c r="A3" s="1196">
        <v>44316.624166666668</v>
      </c>
      <c r="B3" s="12" t="s">
        <v>760</v>
      </c>
      <c r="C3" s="12" t="s">
        <v>439</v>
      </c>
    </row>
    <row r="4" spans="1:4">
      <c r="A4" s="1196">
        <v>44316.624178240738</v>
      </c>
      <c r="B4" s="12" t="s">
        <v>1001</v>
      </c>
      <c r="C4" s="12" t="s">
        <v>439</v>
      </c>
    </row>
    <row r="5" spans="1:4">
      <c r="A5" s="1196">
        <v>44316.625532407408</v>
      </c>
      <c r="B5" s="12" t="s">
        <v>760</v>
      </c>
      <c r="C5" s="12" t="s">
        <v>439</v>
      </c>
    </row>
    <row r="6" spans="1:4">
      <c r="A6" s="1196">
        <v>44316.625543981485</v>
      </c>
      <c r="B6" s="12" t="s">
        <v>1001</v>
      </c>
      <c r="C6" s="12" t="s">
        <v>439</v>
      </c>
    </row>
    <row r="7" spans="1:4">
      <c r="A7" s="1196">
        <v>44316.654849537037</v>
      </c>
      <c r="B7" s="12" t="s">
        <v>760</v>
      </c>
      <c r="C7" s="12" t="s">
        <v>439</v>
      </c>
    </row>
    <row r="8" spans="1:4">
      <c r="A8" s="1196">
        <v>44327.565937500003</v>
      </c>
      <c r="B8" s="12" t="s">
        <v>760</v>
      </c>
      <c r="C8" s="12" t="s">
        <v>439</v>
      </c>
    </row>
    <row r="9" spans="1:4">
      <c r="A9" s="1196">
        <v>44327.565949074073</v>
      </c>
      <c r="B9" s="12" t="s">
        <v>1001</v>
      </c>
      <c r="C9" s="12" t="s">
        <v>439</v>
      </c>
    </row>
    <row r="10" spans="1:4">
      <c r="A10" s="1196">
        <v>45281.638622685183</v>
      </c>
      <c r="B10" s="12" t="s">
        <v>760</v>
      </c>
      <c r="C10" s="12" t="s">
        <v>439</v>
      </c>
    </row>
  </sheetData>
  <sheetProtection algorithmName="SHA-512" hashValue="hc237Z3Y6RcD8RY/pNEIhgE4yuuhc25MgVytVYg/SdQfLhpzCTutdxfMLgMmazSh/WzFOVoVRmIxtX4B+2fMHA==" saltValue="SGKvuXxbQW6OtgcIJRdgRA==" spinCount="100000" sheet="1" objects="1" scenarios="1" formatColumns="0" formatRows="0" autoFilter="0"/>
  <phoneticPr fontId="6" type="noConversion"/>
  <pageMargins left="0.75" right="0.75" top="1" bottom="1" header="0.5" footer="0.5"/>
  <pageSetup paperSize="9"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9">
    <tabColor rgb="FFEAEBEE"/>
    <pageSetUpPr fitToPage="1"/>
  </sheetPr>
  <dimension ref="A1:AC32"/>
  <sheetViews>
    <sheetView showGridLines="0" topLeftCell="I4" zoomScaleNormal="100" workbookViewId="0"/>
  </sheetViews>
  <sheetFormatPr defaultColWidth="10.5703125" defaultRowHeight="14.25"/>
  <cols>
    <col min="1" max="6" width="10.5703125" style="470" hidden="1" customWidth="1"/>
    <col min="7" max="8" width="9.140625" style="476" hidden="1" customWidth="1"/>
    <col min="9" max="9" width="3.7109375" style="453" customWidth="1"/>
    <col min="10" max="11" width="3.7109375" style="452" customWidth="1"/>
    <col min="12" max="12" width="12.7109375" style="446" customWidth="1"/>
    <col min="13" max="13" width="47.42578125" style="446" customWidth="1"/>
    <col min="14" max="14" width="2.7109375" style="446" hidden="1" customWidth="1"/>
    <col min="15" max="18" width="23.7109375" style="446" customWidth="1"/>
    <col min="19" max="19" width="11.7109375" style="446" customWidth="1"/>
    <col min="20" max="20" width="3.7109375" style="446" customWidth="1"/>
    <col min="21" max="21" width="11.7109375" style="446" customWidth="1"/>
    <col min="22" max="22" width="8.5703125" style="446" hidden="1" customWidth="1"/>
    <col min="23" max="23" width="4.7109375" style="446" customWidth="1"/>
    <col min="24" max="24" width="115.7109375" style="446" customWidth="1"/>
    <col min="25" max="25" width="10.5703125" style="956"/>
    <col min="26" max="29" width="10.5703125" style="470"/>
    <col min="30" max="246" width="10.5703125" style="446"/>
    <col min="247" max="254" width="0" style="446" hidden="1" customWidth="1"/>
    <col min="255" max="257" width="3.7109375" style="446" customWidth="1"/>
    <col min="258" max="258" width="12.7109375" style="446" customWidth="1"/>
    <col min="259" max="259" width="47.42578125" style="446" customWidth="1"/>
    <col min="260" max="260" width="0" style="446" hidden="1" customWidth="1"/>
    <col min="261" max="261" width="24.7109375" style="446" customWidth="1"/>
    <col min="262" max="262" width="14.7109375" style="446" customWidth="1"/>
    <col min="263" max="264" width="15.7109375" style="446" customWidth="1"/>
    <col min="265" max="265" width="11.7109375" style="446" customWidth="1"/>
    <col min="266" max="266" width="6.42578125" style="446" bestFit="1" customWidth="1"/>
    <col min="267" max="267" width="11.7109375" style="446" customWidth="1"/>
    <col min="268" max="268" width="0" style="446" hidden="1" customWidth="1"/>
    <col min="269" max="269" width="3.7109375" style="446" customWidth="1"/>
    <col min="270" max="270" width="11.140625" style="446" bestFit="1" customWidth="1"/>
    <col min="271" max="502" width="10.5703125" style="446"/>
    <col min="503" max="510" width="0" style="446" hidden="1" customWidth="1"/>
    <col min="511" max="513" width="3.7109375" style="446" customWidth="1"/>
    <col min="514" max="514" width="12.7109375" style="446" customWidth="1"/>
    <col min="515" max="515" width="47.42578125" style="446" customWidth="1"/>
    <col min="516" max="516" width="0" style="446" hidden="1" customWidth="1"/>
    <col min="517" max="517" width="24.7109375" style="446" customWidth="1"/>
    <col min="518" max="518" width="14.7109375" style="446" customWidth="1"/>
    <col min="519" max="520" width="15.7109375" style="446" customWidth="1"/>
    <col min="521" max="521" width="11.7109375" style="446" customWidth="1"/>
    <col min="522" max="522" width="6.42578125" style="446" bestFit="1" customWidth="1"/>
    <col min="523" max="523" width="11.7109375" style="446" customWidth="1"/>
    <col min="524" max="524" width="0" style="446" hidden="1" customWidth="1"/>
    <col min="525" max="525" width="3.7109375" style="446" customWidth="1"/>
    <col min="526" max="526" width="11.140625" style="446" bestFit="1" customWidth="1"/>
    <col min="527" max="758" width="10.5703125" style="446"/>
    <col min="759" max="766" width="0" style="446" hidden="1" customWidth="1"/>
    <col min="767" max="769" width="3.7109375" style="446" customWidth="1"/>
    <col min="770" max="770" width="12.7109375" style="446" customWidth="1"/>
    <col min="771" max="771" width="47.42578125" style="446" customWidth="1"/>
    <col min="772" max="772" width="0" style="446" hidden="1" customWidth="1"/>
    <col min="773" max="773" width="24.7109375" style="446" customWidth="1"/>
    <col min="774" max="774" width="14.7109375" style="446" customWidth="1"/>
    <col min="775" max="776" width="15.7109375" style="446" customWidth="1"/>
    <col min="777" max="777" width="11.7109375" style="446" customWidth="1"/>
    <col min="778" max="778" width="6.42578125" style="446" bestFit="1" customWidth="1"/>
    <col min="779" max="779" width="11.7109375" style="446" customWidth="1"/>
    <col min="780" max="780" width="0" style="446" hidden="1" customWidth="1"/>
    <col min="781" max="781" width="3.7109375" style="446" customWidth="1"/>
    <col min="782" max="782" width="11.140625" style="446" bestFit="1" customWidth="1"/>
    <col min="783" max="1014" width="10.5703125" style="446"/>
    <col min="1015" max="1022" width="0" style="446" hidden="1" customWidth="1"/>
    <col min="1023" max="1025" width="3.7109375" style="446" customWidth="1"/>
    <col min="1026" max="1026" width="12.7109375" style="446" customWidth="1"/>
    <col min="1027" max="1027" width="47.42578125" style="446" customWidth="1"/>
    <col min="1028" max="1028" width="0" style="446" hidden="1" customWidth="1"/>
    <col min="1029" max="1029" width="24.7109375" style="446" customWidth="1"/>
    <col min="1030" max="1030" width="14.7109375" style="446" customWidth="1"/>
    <col min="1031" max="1032" width="15.7109375" style="446" customWidth="1"/>
    <col min="1033" max="1033" width="11.7109375" style="446" customWidth="1"/>
    <col min="1034" max="1034" width="6.42578125" style="446" bestFit="1" customWidth="1"/>
    <col min="1035" max="1035" width="11.7109375" style="446" customWidth="1"/>
    <col min="1036" max="1036" width="0" style="446" hidden="1" customWidth="1"/>
    <col min="1037" max="1037" width="3.7109375" style="446" customWidth="1"/>
    <col min="1038" max="1038" width="11.140625" style="446" bestFit="1" customWidth="1"/>
    <col min="1039" max="1270" width="10.5703125" style="446"/>
    <col min="1271" max="1278" width="0" style="446" hidden="1" customWidth="1"/>
    <col min="1279" max="1281" width="3.7109375" style="446" customWidth="1"/>
    <col min="1282" max="1282" width="12.7109375" style="446" customWidth="1"/>
    <col min="1283" max="1283" width="47.42578125" style="446" customWidth="1"/>
    <col min="1284" max="1284" width="0" style="446" hidden="1" customWidth="1"/>
    <col min="1285" max="1285" width="24.7109375" style="446" customWidth="1"/>
    <col min="1286" max="1286" width="14.7109375" style="446" customWidth="1"/>
    <col min="1287" max="1288" width="15.7109375" style="446" customWidth="1"/>
    <col min="1289" max="1289" width="11.7109375" style="446" customWidth="1"/>
    <col min="1290" max="1290" width="6.42578125" style="446" bestFit="1" customWidth="1"/>
    <col min="1291" max="1291" width="11.7109375" style="446" customWidth="1"/>
    <col min="1292" max="1292" width="0" style="446" hidden="1" customWidth="1"/>
    <col min="1293" max="1293" width="3.7109375" style="446" customWidth="1"/>
    <col min="1294" max="1294" width="11.140625" style="446" bestFit="1" customWidth="1"/>
    <col min="1295" max="1526" width="10.5703125" style="446"/>
    <col min="1527" max="1534" width="0" style="446" hidden="1" customWidth="1"/>
    <col min="1535" max="1537" width="3.7109375" style="446" customWidth="1"/>
    <col min="1538" max="1538" width="12.7109375" style="446" customWidth="1"/>
    <col min="1539" max="1539" width="47.42578125" style="446" customWidth="1"/>
    <col min="1540" max="1540" width="0" style="446" hidden="1" customWidth="1"/>
    <col min="1541" max="1541" width="24.7109375" style="446" customWidth="1"/>
    <col min="1542" max="1542" width="14.7109375" style="446" customWidth="1"/>
    <col min="1543" max="1544" width="15.7109375" style="446" customWidth="1"/>
    <col min="1545" max="1545" width="11.7109375" style="446" customWidth="1"/>
    <col min="1546" max="1546" width="6.42578125" style="446" bestFit="1" customWidth="1"/>
    <col min="1547" max="1547" width="11.7109375" style="446" customWidth="1"/>
    <col min="1548" max="1548" width="0" style="446" hidden="1" customWidth="1"/>
    <col min="1549" max="1549" width="3.7109375" style="446" customWidth="1"/>
    <col min="1550" max="1550" width="11.140625" style="446" bestFit="1" customWidth="1"/>
    <col min="1551" max="1782" width="10.5703125" style="446"/>
    <col min="1783" max="1790" width="0" style="446" hidden="1" customWidth="1"/>
    <col min="1791" max="1793" width="3.7109375" style="446" customWidth="1"/>
    <col min="1794" max="1794" width="12.7109375" style="446" customWidth="1"/>
    <col min="1795" max="1795" width="47.42578125" style="446" customWidth="1"/>
    <col min="1796" max="1796" width="0" style="446" hidden="1" customWidth="1"/>
    <col min="1797" max="1797" width="24.7109375" style="446" customWidth="1"/>
    <col min="1798" max="1798" width="14.7109375" style="446" customWidth="1"/>
    <col min="1799" max="1800" width="15.7109375" style="446" customWidth="1"/>
    <col min="1801" max="1801" width="11.7109375" style="446" customWidth="1"/>
    <col min="1802" max="1802" width="6.42578125" style="446" bestFit="1" customWidth="1"/>
    <col min="1803" max="1803" width="11.7109375" style="446" customWidth="1"/>
    <col min="1804" max="1804" width="0" style="446" hidden="1" customWidth="1"/>
    <col min="1805" max="1805" width="3.7109375" style="446" customWidth="1"/>
    <col min="1806" max="1806" width="11.140625" style="446" bestFit="1" customWidth="1"/>
    <col min="1807" max="2038" width="10.5703125" style="446"/>
    <col min="2039" max="2046" width="0" style="446" hidden="1" customWidth="1"/>
    <col min="2047" max="2049" width="3.7109375" style="446" customWidth="1"/>
    <col min="2050" max="2050" width="12.7109375" style="446" customWidth="1"/>
    <col min="2051" max="2051" width="47.42578125" style="446" customWidth="1"/>
    <col min="2052" max="2052" width="0" style="446" hidden="1" customWidth="1"/>
    <col min="2053" max="2053" width="24.7109375" style="446" customWidth="1"/>
    <col min="2054" max="2054" width="14.7109375" style="446" customWidth="1"/>
    <col min="2055" max="2056" width="15.7109375" style="446" customWidth="1"/>
    <col min="2057" max="2057" width="11.7109375" style="446" customWidth="1"/>
    <col min="2058" max="2058" width="6.42578125" style="446" bestFit="1" customWidth="1"/>
    <col min="2059" max="2059" width="11.7109375" style="446" customWidth="1"/>
    <col min="2060" max="2060" width="0" style="446" hidden="1" customWidth="1"/>
    <col min="2061" max="2061" width="3.7109375" style="446" customWidth="1"/>
    <col min="2062" max="2062" width="11.140625" style="446" bestFit="1" customWidth="1"/>
    <col min="2063" max="2294" width="10.5703125" style="446"/>
    <col min="2295" max="2302" width="0" style="446" hidden="1" customWidth="1"/>
    <col min="2303" max="2305" width="3.7109375" style="446" customWidth="1"/>
    <col min="2306" max="2306" width="12.7109375" style="446" customWidth="1"/>
    <col min="2307" max="2307" width="47.42578125" style="446" customWidth="1"/>
    <col min="2308" max="2308" width="0" style="446" hidden="1" customWidth="1"/>
    <col min="2309" max="2309" width="24.7109375" style="446" customWidth="1"/>
    <col min="2310" max="2310" width="14.7109375" style="446" customWidth="1"/>
    <col min="2311" max="2312" width="15.7109375" style="446" customWidth="1"/>
    <col min="2313" max="2313" width="11.7109375" style="446" customWidth="1"/>
    <col min="2314" max="2314" width="6.42578125" style="446" bestFit="1" customWidth="1"/>
    <col min="2315" max="2315" width="11.7109375" style="446" customWidth="1"/>
    <col min="2316" max="2316" width="0" style="446" hidden="1" customWidth="1"/>
    <col min="2317" max="2317" width="3.7109375" style="446" customWidth="1"/>
    <col min="2318" max="2318" width="11.140625" style="446" bestFit="1" customWidth="1"/>
    <col min="2319" max="2550" width="10.5703125" style="446"/>
    <col min="2551" max="2558" width="0" style="446" hidden="1" customWidth="1"/>
    <col min="2559" max="2561" width="3.7109375" style="446" customWidth="1"/>
    <col min="2562" max="2562" width="12.7109375" style="446" customWidth="1"/>
    <col min="2563" max="2563" width="47.42578125" style="446" customWidth="1"/>
    <col min="2564" max="2564" width="0" style="446" hidden="1" customWidth="1"/>
    <col min="2565" max="2565" width="24.7109375" style="446" customWidth="1"/>
    <col min="2566" max="2566" width="14.7109375" style="446" customWidth="1"/>
    <col min="2567" max="2568" width="15.7109375" style="446" customWidth="1"/>
    <col min="2569" max="2569" width="11.7109375" style="446" customWidth="1"/>
    <col min="2570" max="2570" width="6.42578125" style="446" bestFit="1" customWidth="1"/>
    <col min="2571" max="2571" width="11.7109375" style="446" customWidth="1"/>
    <col min="2572" max="2572" width="0" style="446" hidden="1" customWidth="1"/>
    <col min="2573" max="2573" width="3.7109375" style="446" customWidth="1"/>
    <col min="2574" max="2574" width="11.140625" style="446" bestFit="1" customWidth="1"/>
    <col min="2575" max="2806" width="10.5703125" style="446"/>
    <col min="2807" max="2814" width="0" style="446" hidden="1" customWidth="1"/>
    <col min="2815" max="2817" width="3.7109375" style="446" customWidth="1"/>
    <col min="2818" max="2818" width="12.7109375" style="446" customWidth="1"/>
    <col min="2819" max="2819" width="47.42578125" style="446" customWidth="1"/>
    <col min="2820" max="2820" width="0" style="446" hidden="1" customWidth="1"/>
    <col min="2821" max="2821" width="24.7109375" style="446" customWidth="1"/>
    <col min="2822" max="2822" width="14.7109375" style="446" customWidth="1"/>
    <col min="2823" max="2824" width="15.7109375" style="446" customWidth="1"/>
    <col min="2825" max="2825" width="11.7109375" style="446" customWidth="1"/>
    <col min="2826" max="2826" width="6.42578125" style="446" bestFit="1" customWidth="1"/>
    <col min="2827" max="2827" width="11.7109375" style="446" customWidth="1"/>
    <col min="2828" max="2828" width="0" style="446" hidden="1" customWidth="1"/>
    <col min="2829" max="2829" width="3.7109375" style="446" customWidth="1"/>
    <col min="2830" max="2830" width="11.140625" style="446" bestFit="1" customWidth="1"/>
    <col min="2831" max="3062" width="10.5703125" style="446"/>
    <col min="3063" max="3070" width="0" style="446" hidden="1" customWidth="1"/>
    <col min="3071" max="3073" width="3.7109375" style="446" customWidth="1"/>
    <col min="3074" max="3074" width="12.7109375" style="446" customWidth="1"/>
    <col min="3075" max="3075" width="47.42578125" style="446" customWidth="1"/>
    <col min="3076" max="3076" width="0" style="446" hidden="1" customWidth="1"/>
    <col min="3077" max="3077" width="24.7109375" style="446" customWidth="1"/>
    <col min="3078" max="3078" width="14.7109375" style="446" customWidth="1"/>
    <col min="3079" max="3080" width="15.7109375" style="446" customWidth="1"/>
    <col min="3081" max="3081" width="11.7109375" style="446" customWidth="1"/>
    <col min="3082" max="3082" width="6.42578125" style="446" bestFit="1" customWidth="1"/>
    <col min="3083" max="3083" width="11.7109375" style="446" customWidth="1"/>
    <col min="3084" max="3084" width="0" style="446" hidden="1" customWidth="1"/>
    <col min="3085" max="3085" width="3.7109375" style="446" customWidth="1"/>
    <col min="3086" max="3086" width="11.140625" style="446" bestFit="1" customWidth="1"/>
    <col min="3087" max="3318" width="10.5703125" style="446"/>
    <col min="3319" max="3326" width="0" style="446" hidden="1" customWidth="1"/>
    <col min="3327" max="3329" width="3.7109375" style="446" customWidth="1"/>
    <col min="3330" max="3330" width="12.7109375" style="446" customWidth="1"/>
    <col min="3331" max="3331" width="47.42578125" style="446" customWidth="1"/>
    <col min="3332" max="3332" width="0" style="446" hidden="1" customWidth="1"/>
    <col min="3333" max="3333" width="24.7109375" style="446" customWidth="1"/>
    <col min="3334" max="3334" width="14.7109375" style="446" customWidth="1"/>
    <col min="3335" max="3336" width="15.7109375" style="446" customWidth="1"/>
    <col min="3337" max="3337" width="11.7109375" style="446" customWidth="1"/>
    <col min="3338" max="3338" width="6.42578125" style="446" bestFit="1" customWidth="1"/>
    <col min="3339" max="3339" width="11.7109375" style="446" customWidth="1"/>
    <col min="3340" max="3340" width="0" style="446" hidden="1" customWidth="1"/>
    <col min="3341" max="3341" width="3.7109375" style="446" customWidth="1"/>
    <col min="3342" max="3342" width="11.140625" style="446" bestFit="1" customWidth="1"/>
    <col min="3343" max="3574" width="10.5703125" style="446"/>
    <col min="3575" max="3582" width="0" style="446" hidden="1" customWidth="1"/>
    <col min="3583" max="3585" width="3.7109375" style="446" customWidth="1"/>
    <col min="3586" max="3586" width="12.7109375" style="446" customWidth="1"/>
    <col min="3587" max="3587" width="47.42578125" style="446" customWidth="1"/>
    <col min="3588" max="3588" width="0" style="446" hidden="1" customWidth="1"/>
    <col min="3589" max="3589" width="24.7109375" style="446" customWidth="1"/>
    <col min="3590" max="3590" width="14.7109375" style="446" customWidth="1"/>
    <col min="3591" max="3592" width="15.7109375" style="446" customWidth="1"/>
    <col min="3593" max="3593" width="11.7109375" style="446" customWidth="1"/>
    <col min="3594" max="3594" width="6.42578125" style="446" bestFit="1" customWidth="1"/>
    <col min="3595" max="3595" width="11.7109375" style="446" customWidth="1"/>
    <col min="3596" max="3596" width="0" style="446" hidden="1" customWidth="1"/>
    <col min="3597" max="3597" width="3.7109375" style="446" customWidth="1"/>
    <col min="3598" max="3598" width="11.140625" style="446" bestFit="1" customWidth="1"/>
    <col min="3599" max="3830" width="10.5703125" style="446"/>
    <col min="3831" max="3838" width="0" style="446" hidden="1" customWidth="1"/>
    <col min="3839" max="3841" width="3.7109375" style="446" customWidth="1"/>
    <col min="3842" max="3842" width="12.7109375" style="446" customWidth="1"/>
    <col min="3843" max="3843" width="47.42578125" style="446" customWidth="1"/>
    <col min="3844" max="3844" width="0" style="446" hidden="1" customWidth="1"/>
    <col min="3845" max="3845" width="24.7109375" style="446" customWidth="1"/>
    <col min="3846" max="3846" width="14.7109375" style="446" customWidth="1"/>
    <col min="3847" max="3848" width="15.7109375" style="446" customWidth="1"/>
    <col min="3849" max="3849" width="11.7109375" style="446" customWidth="1"/>
    <col min="3850" max="3850" width="6.42578125" style="446" bestFit="1" customWidth="1"/>
    <col min="3851" max="3851" width="11.7109375" style="446" customWidth="1"/>
    <col min="3852" max="3852" width="0" style="446" hidden="1" customWidth="1"/>
    <col min="3853" max="3853" width="3.7109375" style="446" customWidth="1"/>
    <col min="3854" max="3854" width="11.140625" style="446" bestFit="1" customWidth="1"/>
    <col min="3855" max="4086" width="10.5703125" style="446"/>
    <col min="4087" max="4094" width="0" style="446" hidden="1" customWidth="1"/>
    <col min="4095" max="4097" width="3.7109375" style="446" customWidth="1"/>
    <col min="4098" max="4098" width="12.7109375" style="446" customWidth="1"/>
    <col min="4099" max="4099" width="47.42578125" style="446" customWidth="1"/>
    <col min="4100" max="4100" width="0" style="446" hidden="1" customWidth="1"/>
    <col min="4101" max="4101" width="24.7109375" style="446" customWidth="1"/>
    <col min="4102" max="4102" width="14.7109375" style="446" customWidth="1"/>
    <col min="4103" max="4104" width="15.7109375" style="446" customWidth="1"/>
    <col min="4105" max="4105" width="11.7109375" style="446" customWidth="1"/>
    <col min="4106" max="4106" width="6.42578125" style="446" bestFit="1" customWidth="1"/>
    <col min="4107" max="4107" width="11.7109375" style="446" customWidth="1"/>
    <col min="4108" max="4108" width="0" style="446" hidden="1" customWidth="1"/>
    <col min="4109" max="4109" width="3.7109375" style="446" customWidth="1"/>
    <col min="4110" max="4110" width="11.140625" style="446" bestFit="1" customWidth="1"/>
    <col min="4111" max="4342" width="10.5703125" style="446"/>
    <col min="4343" max="4350" width="0" style="446" hidden="1" customWidth="1"/>
    <col min="4351" max="4353" width="3.7109375" style="446" customWidth="1"/>
    <col min="4354" max="4354" width="12.7109375" style="446" customWidth="1"/>
    <col min="4355" max="4355" width="47.42578125" style="446" customWidth="1"/>
    <col min="4356" max="4356" width="0" style="446" hidden="1" customWidth="1"/>
    <col min="4357" max="4357" width="24.7109375" style="446" customWidth="1"/>
    <col min="4358" max="4358" width="14.7109375" style="446" customWidth="1"/>
    <col min="4359" max="4360" width="15.7109375" style="446" customWidth="1"/>
    <col min="4361" max="4361" width="11.7109375" style="446" customWidth="1"/>
    <col min="4362" max="4362" width="6.42578125" style="446" bestFit="1" customWidth="1"/>
    <col min="4363" max="4363" width="11.7109375" style="446" customWidth="1"/>
    <col min="4364" max="4364" width="0" style="446" hidden="1" customWidth="1"/>
    <col min="4365" max="4365" width="3.7109375" style="446" customWidth="1"/>
    <col min="4366" max="4366" width="11.140625" style="446" bestFit="1" customWidth="1"/>
    <col min="4367" max="4598" width="10.5703125" style="446"/>
    <col min="4599" max="4606" width="0" style="446" hidden="1" customWidth="1"/>
    <col min="4607" max="4609" width="3.7109375" style="446" customWidth="1"/>
    <col min="4610" max="4610" width="12.7109375" style="446" customWidth="1"/>
    <col min="4611" max="4611" width="47.42578125" style="446" customWidth="1"/>
    <col min="4612" max="4612" width="0" style="446" hidden="1" customWidth="1"/>
    <col min="4613" max="4613" width="24.7109375" style="446" customWidth="1"/>
    <col min="4614" max="4614" width="14.7109375" style="446" customWidth="1"/>
    <col min="4615" max="4616" width="15.7109375" style="446" customWidth="1"/>
    <col min="4617" max="4617" width="11.7109375" style="446" customWidth="1"/>
    <col min="4618" max="4618" width="6.42578125" style="446" bestFit="1" customWidth="1"/>
    <col min="4619" max="4619" width="11.7109375" style="446" customWidth="1"/>
    <col min="4620" max="4620" width="0" style="446" hidden="1" customWidth="1"/>
    <col min="4621" max="4621" width="3.7109375" style="446" customWidth="1"/>
    <col min="4622" max="4622" width="11.140625" style="446" bestFit="1" customWidth="1"/>
    <col min="4623" max="4854" width="10.5703125" style="446"/>
    <col min="4855" max="4862" width="0" style="446" hidden="1" customWidth="1"/>
    <col min="4863" max="4865" width="3.7109375" style="446" customWidth="1"/>
    <col min="4866" max="4866" width="12.7109375" style="446" customWidth="1"/>
    <col min="4867" max="4867" width="47.42578125" style="446" customWidth="1"/>
    <col min="4868" max="4868" width="0" style="446" hidden="1" customWidth="1"/>
    <col min="4869" max="4869" width="24.7109375" style="446" customWidth="1"/>
    <col min="4870" max="4870" width="14.7109375" style="446" customWidth="1"/>
    <col min="4871" max="4872" width="15.7109375" style="446" customWidth="1"/>
    <col min="4873" max="4873" width="11.7109375" style="446" customWidth="1"/>
    <col min="4874" max="4874" width="6.42578125" style="446" bestFit="1" customWidth="1"/>
    <col min="4875" max="4875" width="11.7109375" style="446" customWidth="1"/>
    <col min="4876" max="4876" width="0" style="446" hidden="1" customWidth="1"/>
    <col min="4877" max="4877" width="3.7109375" style="446" customWidth="1"/>
    <col min="4878" max="4878" width="11.140625" style="446" bestFit="1" customWidth="1"/>
    <col min="4879" max="5110" width="10.5703125" style="446"/>
    <col min="5111" max="5118" width="0" style="446" hidden="1" customWidth="1"/>
    <col min="5119" max="5121" width="3.7109375" style="446" customWidth="1"/>
    <col min="5122" max="5122" width="12.7109375" style="446" customWidth="1"/>
    <col min="5123" max="5123" width="47.42578125" style="446" customWidth="1"/>
    <col min="5124" max="5124" width="0" style="446" hidden="1" customWidth="1"/>
    <col min="5125" max="5125" width="24.7109375" style="446" customWidth="1"/>
    <col min="5126" max="5126" width="14.7109375" style="446" customWidth="1"/>
    <col min="5127" max="5128" width="15.7109375" style="446" customWidth="1"/>
    <col min="5129" max="5129" width="11.7109375" style="446" customWidth="1"/>
    <col min="5130" max="5130" width="6.42578125" style="446" bestFit="1" customWidth="1"/>
    <col min="5131" max="5131" width="11.7109375" style="446" customWidth="1"/>
    <col min="5132" max="5132" width="0" style="446" hidden="1" customWidth="1"/>
    <col min="5133" max="5133" width="3.7109375" style="446" customWidth="1"/>
    <col min="5134" max="5134" width="11.140625" style="446" bestFit="1" customWidth="1"/>
    <col min="5135" max="5366" width="10.5703125" style="446"/>
    <col min="5367" max="5374" width="0" style="446" hidden="1" customWidth="1"/>
    <col min="5375" max="5377" width="3.7109375" style="446" customWidth="1"/>
    <col min="5378" max="5378" width="12.7109375" style="446" customWidth="1"/>
    <col min="5379" max="5379" width="47.42578125" style="446" customWidth="1"/>
    <col min="5380" max="5380" width="0" style="446" hidden="1" customWidth="1"/>
    <col min="5381" max="5381" width="24.7109375" style="446" customWidth="1"/>
    <col min="5382" max="5382" width="14.7109375" style="446" customWidth="1"/>
    <col min="5383" max="5384" width="15.7109375" style="446" customWidth="1"/>
    <col min="5385" max="5385" width="11.7109375" style="446" customWidth="1"/>
    <col min="5386" max="5386" width="6.42578125" style="446" bestFit="1" customWidth="1"/>
    <col min="5387" max="5387" width="11.7109375" style="446" customWidth="1"/>
    <col min="5388" max="5388" width="0" style="446" hidden="1" customWidth="1"/>
    <col min="5389" max="5389" width="3.7109375" style="446" customWidth="1"/>
    <col min="5390" max="5390" width="11.140625" style="446" bestFit="1" customWidth="1"/>
    <col min="5391" max="5622" width="10.5703125" style="446"/>
    <col min="5623" max="5630" width="0" style="446" hidden="1" customWidth="1"/>
    <col min="5631" max="5633" width="3.7109375" style="446" customWidth="1"/>
    <col min="5634" max="5634" width="12.7109375" style="446" customWidth="1"/>
    <col min="5635" max="5635" width="47.42578125" style="446" customWidth="1"/>
    <col min="5636" max="5636" width="0" style="446" hidden="1" customWidth="1"/>
    <col min="5637" max="5637" width="24.7109375" style="446" customWidth="1"/>
    <col min="5638" max="5638" width="14.7109375" style="446" customWidth="1"/>
    <col min="5639" max="5640" width="15.7109375" style="446" customWidth="1"/>
    <col min="5641" max="5641" width="11.7109375" style="446" customWidth="1"/>
    <col min="5642" max="5642" width="6.42578125" style="446" bestFit="1" customWidth="1"/>
    <col min="5643" max="5643" width="11.7109375" style="446" customWidth="1"/>
    <col min="5644" max="5644" width="0" style="446" hidden="1" customWidth="1"/>
    <col min="5645" max="5645" width="3.7109375" style="446" customWidth="1"/>
    <col min="5646" max="5646" width="11.140625" style="446" bestFit="1" customWidth="1"/>
    <col min="5647" max="5878" width="10.5703125" style="446"/>
    <col min="5879" max="5886" width="0" style="446" hidden="1" customWidth="1"/>
    <col min="5887" max="5889" width="3.7109375" style="446" customWidth="1"/>
    <col min="5890" max="5890" width="12.7109375" style="446" customWidth="1"/>
    <col min="5891" max="5891" width="47.42578125" style="446" customWidth="1"/>
    <col min="5892" max="5892" width="0" style="446" hidden="1" customWidth="1"/>
    <col min="5893" max="5893" width="24.7109375" style="446" customWidth="1"/>
    <col min="5894" max="5894" width="14.7109375" style="446" customWidth="1"/>
    <col min="5895" max="5896" width="15.7109375" style="446" customWidth="1"/>
    <col min="5897" max="5897" width="11.7109375" style="446" customWidth="1"/>
    <col min="5898" max="5898" width="6.42578125" style="446" bestFit="1" customWidth="1"/>
    <col min="5899" max="5899" width="11.7109375" style="446" customWidth="1"/>
    <col min="5900" max="5900" width="0" style="446" hidden="1" customWidth="1"/>
    <col min="5901" max="5901" width="3.7109375" style="446" customWidth="1"/>
    <col min="5902" max="5902" width="11.140625" style="446" bestFit="1" customWidth="1"/>
    <col min="5903" max="6134" width="10.5703125" style="446"/>
    <col min="6135" max="6142" width="0" style="446" hidden="1" customWidth="1"/>
    <col min="6143" max="6145" width="3.7109375" style="446" customWidth="1"/>
    <col min="6146" max="6146" width="12.7109375" style="446" customWidth="1"/>
    <col min="6147" max="6147" width="47.42578125" style="446" customWidth="1"/>
    <col min="6148" max="6148" width="0" style="446" hidden="1" customWidth="1"/>
    <col min="6149" max="6149" width="24.7109375" style="446" customWidth="1"/>
    <col min="6150" max="6150" width="14.7109375" style="446" customWidth="1"/>
    <col min="6151" max="6152" width="15.7109375" style="446" customWidth="1"/>
    <col min="6153" max="6153" width="11.7109375" style="446" customWidth="1"/>
    <col min="6154" max="6154" width="6.42578125" style="446" bestFit="1" customWidth="1"/>
    <col min="6155" max="6155" width="11.7109375" style="446" customWidth="1"/>
    <col min="6156" max="6156" width="0" style="446" hidden="1" customWidth="1"/>
    <col min="6157" max="6157" width="3.7109375" style="446" customWidth="1"/>
    <col min="6158" max="6158" width="11.140625" style="446" bestFit="1" customWidth="1"/>
    <col min="6159" max="6390" width="10.5703125" style="446"/>
    <col min="6391" max="6398" width="0" style="446" hidden="1" customWidth="1"/>
    <col min="6399" max="6401" width="3.7109375" style="446" customWidth="1"/>
    <col min="6402" max="6402" width="12.7109375" style="446" customWidth="1"/>
    <col min="6403" max="6403" width="47.42578125" style="446" customWidth="1"/>
    <col min="6404" max="6404" width="0" style="446" hidden="1" customWidth="1"/>
    <col min="6405" max="6405" width="24.7109375" style="446" customWidth="1"/>
    <col min="6406" max="6406" width="14.7109375" style="446" customWidth="1"/>
    <col min="6407" max="6408" width="15.7109375" style="446" customWidth="1"/>
    <col min="6409" max="6409" width="11.7109375" style="446" customWidth="1"/>
    <col min="6410" max="6410" width="6.42578125" style="446" bestFit="1" customWidth="1"/>
    <col min="6411" max="6411" width="11.7109375" style="446" customWidth="1"/>
    <col min="6412" max="6412" width="0" style="446" hidden="1" customWidth="1"/>
    <col min="6413" max="6413" width="3.7109375" style="446" customWidth="1"/>
    <col min="6414" max="6414" width="11.140625" style="446" bestFit="1" customWidth="1"/>
    <col min="6415" max="6646" width="10.5703125" style="446"/>
    <col min="6647" max="6654" width="0" style="446" hidden="1" customWidth="1"/>
    <col min="6655" max="6657" width="3.7109375" style="446" customWidth="1"/>
    <col min="6658" max="6658" width="12.7109375" style="446" customWidth="1"/>
    <col min="6659" max="6659" width="47.42578125" style="446" customWidth="1"/>
    <col min="6660" max="6660" width="0" style="446" hidden="1" customWidth="1"/>
    <col min="6661" max="6661" width="24.7109375" style="446" customWidth="1"/>
    <col min="6662" max="6662" width="14.7109375" style="446" customWidth="1"/>
    <col min="6663" max="6664" width="15.7109375" style="446" customWidth="1"/>
    <col min="6665" max="6665" width="11.7109375" style="446" customWidth="1"/>
    <col min="6666" max="6666" width="6.42578125" style="446" bestFit="1" customWidth="1"/>
    <col min="6667" max="6667" width="11.7109375" style="446" customWidth="1"/>
    <col min="6668" max="6668" width="0" style="446" hidden="1" customWidth="1"/>
    <col min="6669" max="6669" width="3.7109375" style="446" customWidth="1"/>
    <col min="6670" max="6670" width="11.140625" style="446" bestFit="1" customWidth="1"/>
    <col min="6671" max="6902" width="10.5703125" style="446"/>
    <col min="6903" max="6910" width="0" style="446" hidden="1" customWidth="1"/>
    <col min="6911" max="6913" width="3.7109375" style="446" customWidth="1"/>
    <col min="6914" max="6914" width="12.7109375" style="446" customWidth="1"/>
    <col min="6915" max="6915" width="47.42578125" style="446" customWidth="1"/>
    <col min="6916" max="6916" width="0" style="446" hidden="1" customWidth="1"/>
    <col min="6917" max="6917" width="24.7109375" style="446" customWidth="1"/>
    <col min="6918" max="6918" width="14.7109375" style="446" customWidth="1"/>
    <col min="6919" max="6920" width="15.7109375" style="446" customWidth="1"/>
    <col min="6921" max="6921" width="11.7109375" style="446" customWidth="1"/>
    <col min="6922" max="6922" width="6.42578125" style="446" bestFit="1" customWidth="1"/>
    <col min="6923" max="6923" width="11.7109375" style="446" customWidth="1"/>
    <col min="6924" max="6924" width="0" style="446" hidden="1" customWidth="1"/>
    <col min="6925" max="6925" width="3.7109375" style="446" customWidth="1"/>
    <col min="6926" max="6926" width="11.140625" style="446" bestFit="1" customWidth="1"/>
    <col min="6927" max="7158" width="10.5703125" style="446"/>
    <col min="7159" max="7166" width="0" style="446" hidden="1" customWidth="1"/>
    <col min="7167" max="7169" width="3.7109375" style="446" customWidth="1"/>
    <col min="7170" max="7170" width="12.7109375" style="446" customWidth="1"/>
    <col min="7171" max="7171" width="47.42578125" style="446" customWidth="1"/>
    <col min="7172" max="7172" width="0" style="446" hidden="1" customWidth="1"/>
    <col min="7173" max="7173" width="24.7109375" style="446" customWidth="1"/>
    <col min="7174" max="7174" width="14.7109375" style="446" customWidth="1"/>
    <col min="7175" max="7176" width="15.7109375" style="446" customWidth="1"/>
    <col min="7177" max="7177" width="11.7109375" style="446" customWidth="1"/>
    <col min="7178" max="7178" width="6.42578125" style="446" bestFit="1" customWidth="1"/>
    <col min="7179" max="7179" width="11.7109375" style="446" customWidth="1"/>
    <col min="7180" max="7180" width="0" style="446" hidden="1" customWidth="1"/>
    <col min="7181" max="7181" width="3.7109375" style="446" customWidth="1"/>
    <col min="7182" max="7182" width="11.140625" style="446" bestFit="1" customWidth="1"/>
    <col min="7183" max="7414" width="10.5703125" style="446"/>
    <col min="7415" max="7422" width="0" style="446" hidden="1" customWidth="1"/>
    <col min="7423" max="7425" width="3.7109375" style="446" customWidth="1"/>
    <col min="7426" max="7426" width="12.7109375" style="446" customWidth="1"/>
    <col min="7427" max="7427" width="47.42578125" style="446" customWidth="1"/>
    <col min="7428" max="7428" width="0" style="446" hidden="1" customWidth="1"/>
    <col min="7429" max="7429" width="24.7109375" style="446" customWidth="1"/>
    <col min="7430" max="7430" width="14.7109375" style="446" customWidth="1"/>
    <col min="7431" max="7432" width="15.7109375" style="446" customWidth="1"/>
    <col min="7433" max="7433" width="11.7109375" style="446" customWidth="1"/>
    <col min="7434" max="7434" width="6.42578125" style="446" bestFit="1" customWidth="1"/>
    <col min="7435" max="7435" width="11.7109375" style="446" customWidth="1"/>
    <col min="7436" max="7436" width="0" style="446" hidden="1" customWidth="1"/>
    <col min="7437" max="7437" width="3.7109375" style="446" customWidth="1"/>
    <col min="7438" max="7438" width="11.140625" style="446" bestFit="1" customWidth="1"/>
    <col min="7439" max="7670" width="10.5703125" style="446"/>
    <col min="7671" max="7678" width="0" style="446" hidden="1" customWidth="1"/>
    <col min="7679" max="7681" width="3.7109375" style="446" customWidth="1"/>
    <col min="7682" max="7682" width="12.7109375" style="446" customWidth="1"/>
    <col min="7683" max="7683" width="47.42578125" style="446" customWidth="1"/>
    <col min="7684" max="7684" width="0" style="446" hidden="1" customWidth="1"/>
    <col min="7685" max="7685" width="24.7109375" style="446" customWidth="1"/>
    <col min="7686" max="7686" width="14.7109375" style="446" customWidth="1"/>
    <col min="7687" max="7688" width="15.7109375" style="446" customWidth="1"/>
    <col min="7689" max="7689" width="11.7109375" style="446" customWidth="1"/>
    <col min="7690" max="7690" width="6.42578125" style="446" bestFit="1" customWidth="1"/>
    <col min="7691" max="7691" width="11.7109375" style="446" customWidth="1"/>
    <col min="7692" max="7692" width="0" style="446" hidden="1" customWidth="1"/>
    <col min="7693" max="7693" width="3.7109375" style="446" customWidth="1"/>
    <col min="7694" max="7694" width="11.140625" style="446" bestFit="1" customWidth="1"/>
    <col min="7695" max="7926" width="10.5703125" style="446"/>
    <col min="7927" max="7934" width="0" style="446" hidden="1" customWidth="1"/>
    <col min="7935" max="7937" width="3.7109375" style="446" customWidth="1"/>
    <col min="7938" max="7938" width="12.7109375" style="446" customWidth="1"/>
    <col min="7939" max="7939" width="47.42578125" style="446" customWidth="1"/>
    <col min="7940" max="7940" width="0" style="446" hidden="1" customWidth="1"/>
    <col min="7941" max="7941" width="24.7109375" style="446" customWidth="1"/>
    <col min="7942" max="7942" width="14.7109375" style="446" customWidth="1"/>
    <col min="7943" max="7944" width="15.7109375" style="446" customWidth="1"/>
    <col min="7945" max="7945" width="11.7109375" style="446" customWidth="1"/>
    <col min="7946" max="7946" width="6.42578125" style="446" bestFit="1" customWidth="1"/>
    <col min="7947" max="7947" width="11.7109375" style="446" customWidth="1"/>
    <col min="7948" max="7948" width="0" style="446" hidden="1" customWidth="1"/>
    <col min="7949" max="7949" width="3.7109375" style="446" customWidth="1"/>
    <col min="7950" max="7950" width="11.140625" style="446" bestFit="1" customWidth="1"/>
    <col min="7951" max="8182" width="10.5703125" style="446"/>
    <col min="8183" max="8190" width="0" style="446" hidden="1" customWidth="1"/>
    <col min="8191" max="8193" width="3.7109375" style="446" customWidth="1"/>
    <col min="8194" max="8194" width="12.7109375" style="446" customWidth="1"/>
    <col min="8195" max="8195" width="47.42578125" style="446" customWidth="1"/>
    <col min="8196" max="8196" width="0" style="446" hidden="1" customWidth="1"/>
    <col min="8197" max="8197" width="24.7109375" style="446" customWidth="1"/>
    <col min="8198" max="8198" width="14.7109375" style="446" customWidth="1"/>
    <col min="8199" max="8200" width="15.7109375" style="446" customWidth="1"/>
    <col min="8201" max="8201" width="11.7109375" style="446" customWidth="1"/>
    <col min="8202" max="8202" width="6.42578125" style="446" bestFit="1" customWidth="1"/>
    <col min="8203" max="8203" width="11.7109375" style="446" customWidth="1"/>
    <col min="8204" max="8204" width="0" style="446" hidden="1" customWidth="1"/>
    <col min="8205" max="8205" width="3.7109375" style="446" customWidth="1"/>
    <col min="8206" max="8206" width="11.140625" style="446" bestFit="1" customWidth="1"/>
    <col min="8207" max="8438" width="10.5703125" style="446"/>
    <col min="8439" max="8446" width="0" style="446" hidden="1" customWidth="1"/>
    <col min="8447" max="8449" width="3.7109375" style="446" customWidth="1"/>
    <col min="8450" max="8450" width="12.7109375" style="446" customWidth="1"/>
    <col min="8451" max="8451" width="47.42578125" style="446" customWidth="1"/>
    <col min="8452" max="8452" width="0" style="446" hidden="1" customWidth="1"/>
    <col min="8453" max="8453" width="24.7109375" style="446" customWidth="1"/>
    <col min="8454" max="8454" width="14.7109375" style="446" customWidth="1"/>
    <col min="8455" max="8456" width="15.7109375" style="446" customWidth="1"/>
    <col min="8457" max="8457" width="11.7109375" style="446" customWidth="1"/>
    <col min="8458" max="8458" width="6.42578125" style="446" bestFit="1" customWidth="1"/>
    <col min="8459" max="8459" width="11.7109375" style="446" customWidth="1"/>
    <col min="8460" max="8460" width="0" style="446" hidden="1" customWidth="1"/>
    <col min="8461" max="8461" width="3.7109375" style="446" customWidth="1"/>
    <col min="8462" max="8462" width="11.140625" style="446" bestFit="1" customWidth="1"/>
    <col min="8463" max="8694" width="10.5703125" style="446"/>
    <col min="8695" max="8702" width="0" style="446" hidden="1" customWidth="1"/>
    <col min="8703" max="8705" width="3.7109375" style="446" customWidth="1"/>
    <col min="8706" max="8706" width="12.7109375" style="446" customWidth="1"/>
    <col min="8707" max="8707" width="47.42578125" style="446" customWidth="1"/>
    <col min="8708" max="8708" width="0" style="446" hidden="1" customWidth="1"/>
    <col min="8709" max="8709" width="24.7109375" style="446" customWidth="1"/>
    <col min="8710" max="8710" width="14.7109375" style="446" customWidth="1"/>
    <col min="8711" max="8712" width="15.7109375" style="446" customWidth="1"/>
    <col min="8713" max="8713" width="11.7109375" style="446" customWidth="1"/>
    <col min="8714" max="8714" width="6.42578125" style="446" bestFit="1" customWidth="1"/>
    <col min="8715" max="8715" width="11.7109375" style="446" customWidth="1"/>
    <col min="8716" max="8716" width="0" style="446" hidden="1" customWidth="1"/>
    <col min="8717" max="8717" width="3.7109375" style="446" customWidth="1"/>
    <col min="8718" max="8718" width="11.140625" style="446" bestFit="1" customWidth="1"/>
    <col min="8719" max="8950" width="10.5703125" style="446"/>
    <col min="8951" max="8958" width="0" style="446" hidden="1" customWidth="1"/>
    <col min="8959" max="8961" width="3.7109375" style="446" customWidth="1"/>
    <col min="8962" max="8962" width="12.7109375" style="446" customWidth="1"/>
    <col min="8963" max="8963" width="47.42578125" style="446" customWidth="1"/>
    <col min="8964" max="8964" width="0" style="446" hidden="1" customWidth="1"/>
    <col min="8965" max="8965" width="24.7109375" style="446" customWidth="1"/>
    <col min="8966" max="8966" width="14.7109375" style="446" customWidth="1"/>
    <col min="8967" max="8968" width="15.7109375" style="446" customWidth="1"/>
    <col min="8969" max="8969" width="11.7109375" style="446" customWidth="1"/>
    <col min="8970" max="8970" width="6.42578125" style="446" bestFit="1" customWidth="1"/>
    <col min="8971" max="8971" width="11.7109375" style="446" customWidth="1"/>
    <col min="8972" max="8972" width="0" style="446" hidden="1" customWidth="1"/>
    <col min="8973" max="8973" width="3.7109375" style="446" customWidth="1"/>
    <col min="8974" max="8974" width="11.140625" style="446" bestFit="1" customWidth="1"/>
    <col min="8975" max="9206" width="10.5703125" style="446"/>
    <col min="9207" max="9214" width="0" style="446" hidden="1" customWidth="1"/>
    <col min="9215" max="9217" width="3.7109375" style="446" customWidth="1"/>
    <col min="9218" max="9218" width="12.7109375" style="446" customWidth="1"/>
    <col min="9219" max="9219" width="47.42578125" style="446" customWidth="1"/>
    <col min="9220" max="9220" width="0" style="446" hidden="1" customWidth="1"/>
    <col min="9221" max="9221" width="24.7109375" style="446" customWidth="1"/>
    <col min="9222" max="9222" width="14.7109375" style="446" customWidth="1"/>
    <col min="9223" max="9224" width="15.7109375" style="446" customWidth="1"/>
    <col min="9225" max="9225" width="11.7109375" style="446" customWidth="1"/>
    <col min="9226" max="9226" width="6.42578125" style="446" bestFit="1" customWidth="1"/>
    <col min="9227" max="9227" width="11.7109375" style="446" customWidth="1"/>
    <col min="9228" max="9228" width="0" style="446" hidden="1" customWidth="1"/>
    <col min="9229" max="9229" width="3.7109375" style="446" customWidth="1"/>
    <col min="9230" max="9230" width="11.140625" style="446" bestFit="1" customWidth="1"/>
    <col min="9231" max="9462" width="10.5703125" style="446"/>
    <col min="9463" max="9470" width="0" style="446" hidden="1" customWidth="1"/>
    <col min="9471" max="9473" width="3.7109375" style="446" customWidth="1"/>
    <col min="9474" max="9474" width="12.7109375" style="446" customWidth="1"/>
    <col min="9475" max="9475" width="47.42578125" style="446" customWidth="1"/>
    <col min="9476" max="9476" width="0" style="446" hidden="1" customWidth="1"/>
    <col min="9477" max="9477" width="24.7109375" style="446" customWidth="1"/>
    <col min="9478" max="9478" width="14.7109375" style="446" customWidth="1"/>
    <col min="9479" max="9480" width="15.7109375" style="446" customWidth="1"/>
    <col min="9481" max="9481" width="11.7109375" style="446" customWidth="1"/>
    <col min="9482" max="9482" width="6.42578125" style="446" bestFit="1" customWidth="1"/>
    <col min="9483" max="9483" width="11.7109375" style="446" customWidth="1"/>
    <col min="9484" max="9484" width="0" style="446" hidden="1" customWidth="1"/>
    <col min="9485" max="9485" width="3.7109375" style="446" customWidth="1"/>
    <col min="9486" max="9486" width="11.140625" style="446" bestFit="1" customWidth="1"/>
    <col min="9487" max="9718" width="10.5703125" style="446"/>
    <col min="9719" max="9726" width="0" style="446" hidden="1" customWidth="1"/>
    <col min="9727" max="9729" width="3.7109375" style="446" customWidth="1"/>
    <col min="9730" max="9730" width="12.7109375" style="446" customWidth="1"/>
    <col min="9731" max="9731" width="47.42578125" style="446" customWidth="1"/>
    <col min="9732" max="9732" width="0" style="446" hidden="1" customWidth="1"/>
    <col min="9733" max="9733" width="24.7109375" style="446" customWidth="1"/>
    <col min="9734" max="9734" width="14.7109375" style="446" customWidth="1"/>
    <col min="9735" max="9736" width="15.7109375" style="446" customWidth="1"/>
    <col min="9737" max="9737" width="11.7109375" style="446" customWidth="1"/>
    <col min="9738" max="9738" width="6.42578125" style="446" bestFit="1" customWidth="1"/>
    <col min="9739" max="9739" width="11.7109375" style="446" customWidth="1"/>
    <col min="9740" max="9740" width="0" style="446" hidden="1" customWidth="1"/>
    <col min="9741" max="9741" width="3.7109375" style="446" customWidth="1"/>
    <col min="9742" max="9742" width="11.140625" style="446" bestFit="1" customWidth="1"/>
    <col min="9743" max="9974" width="10.5703125" style="446"/>
    <col min="9975" max="9982" width="0" style="446" hidden="1" customWidth="1"/>
    <col min="9983" max="9985" width="3.7109375" style="446" customWidth="1"/>
    <col min="9986" max="9986" width="12.7109375" style="446" customWidth="1"/>
    <col min="9987" max="9987" width="47.42578125" style="446" customWidth="1"/>
    <col min="9988" max="9988" width="0" style="446" hidden="1" customWidth="1"/>
    <col min="9989" max="9989" width="24.7109375" style="446" customWidth="1"/>
    <col min="9990" max="9990" width="14.7109375" style="446" customWidth="1"/>
    <col min="9991" max="9992" width="15.7109375" style="446" customWidth="1"/>
    <col min="9993" max="9993" width="11.7109375" style="446" customWidth="1"/>
    <col min="9994" max="9994" width="6.42578125" style="446" bestFit="1" customWidth="1"/>
    <col min="9995" max="9995" width="11.7109375" style="446" customWidth="1"/>
    <col min="9996" max="9996" width="0" style="446" hidden="1" customWidth="1"/>
    <col min="9997" max="9997" width="3.7109375" style="446" customWidth="1"/>
    <col min="9998" max="9998" width="11.140625" style="446" bestFit="1" customWidth="1"/>
    <col min="9999" max="10230" width="10.5703125" style="446"/>
    <col min="10231" max="10238" width="0" style="446" hidden="1" customWidth="1"/>
    <col min="10239" max="10241" width="3.7109375" style="446" customWidth="1"/>
    <col min="10242" max="10242" width="12.7109375" style="446" customWidth="1"/>
    <col min="10243" max="10243" width="47.42578125" style="446" customWidth="1"/>
    <col min="10244" max="10244" width="0" style="446" hidden="1" customWidth="1"/>
    <col min="10245" max="10245" width="24.7109375" style="446" customWidth="1"/>
    <col min="10246" max="10246" width="14.7109375" style="446" customWidth="1"/>
    <col min="10247" max="10248" width="15.7109375" style="446" customWidth="1"/>
    <col min="10249" max="10249" width="11.7109375" style="446" customWidth="1"/>
    <col min="10250" max="10250" width="6.42578125" style="446" bestFit="1" customWidth="1"/>
    <col min="10251" max="10251" width="11.7109375" style="446" customWidth="1"/>
    <col min="10252" max="10252" width="0" style="446" hidden="1" customWidth="1"/>
    <col min="10253" max="10253" width="3.7109375" style="446" customWidth="1"/>
    <col min="10254" max="10254" width="11.140625" style="446" bestFit="1" customWidth="1"/>
    <col min="10255" max="10486" width="10.5703125" style="446"/>
    <col min="10487" max="10494" width="0" style="446" hidden="1" customWidth="1"/>
    <col min="10495" max="10497" width="3.7109375" style="446" customWidth="1"/>
    <col min="10498" max="10498" width="12.7109375" style="446" customWidth="1"/>
    <col min="10499" max="10499" width="47.42578125" style="446" customWidth="1"/>
    <col min="10500" max="10500" width="0" style="446" hidden="1" customWidth="1"/>
    <col min="10501" max="10501" width="24.7109375" style="446" customWidth="1"/>
    <col min="10502" max="10502" width="14.7109375" style="446" customWidth="1"/>
    <col min="10503" max="10504" width="15.7109375" style="446" customWidth="1"/>
    <col min="10505" max="10505" width="11.7109375" style="446" customWidth="1"/>
    <col min="10506" max="10506" width="6.42578125" style="446" bestFit="1" customWidth="1"/>
    <col min="10507" max="10507" width="11.7109375" style="446" customWidth="1"/>
    <col min="10508" max="10508" width="0" style="446" hidden="1" customWidth="1"/>
    <col min="10509" max="10509" width="3.7109375" style="446" customWidth="1"/>
    <col min="10510" max="10510" width="11.140625" style="446" bestFit="1" customWidth="1"/>
    <col min="10511" max="10742" width="10.5703125" style="446"/>
    <col min="10743" max="10750" width="0" style="446" hidden="1" customWidth="1"/>
    <col min="10751" max="10753" width="3.7109375" style="446" customWidth="1"/>
    <col min="10754" max="10754" width="12.7109375" style="446" customWidth="1"/>
    <col min="10755" max="10755" width="47.42578125" style="446" customWidth="1"/>
    <col min="10756" max="10756" width="0" style="446" hidden="1" customWidth="1"/>
    <col min="10757" max="10757" width="24.7109375" style="446" customWidth="1"/>
    <col min="10758" max="10758" width="14.7109375" style="446" customWidth="1"/>
    <col min="10759" max="10760" width="15.7109375" style="446" customWidth="1"/>
    <col min="10761" max="10761" width="11.7109375" style="446" customWidth="1"/>
    <col min="10762" max="10762" width="6.42578125" style="446" bestFit="1" customWidth="1"/>
    <col min="10763" max="10763" width="11.7109375" style="446" customWidth="1"/>
    <col min="10764" max="10764" width="0" style="446" hidden="1" customWidth="1"/>
    <col min="10765" max="10765" width="3.7109375" style="446" customWidth="1"/>
    <col min="10766" max="10766" width="11.140625" style="446" bestFit="1" customWidth="1"/>
    <col min="10767" max="10998" width="10.5703125" style="446"/>
    <col min="10999" max="11006" width="0" style="446" hidden="1" customWidth="1"/>
    <col min="11007" max="11009" width="3.7109375" style="446" customWidth="1"/>
    <col min="11010" max="11010" width="12.7109375" style="446" customWidth="1"/>
    <col min="11011" max="11011" width="47.42578125" style="446" customWidth="1"/>
    <col min="11012" max="11012" width="0" style="446" hidden="1" customWidth="1"/>
    <col min="11013" max="11013" width="24.7109375" style="446" customWidth="1"/>
    <col min="11014" max="11014" width="14.7109375" style="446" customWidth="1"/>
    <col min="11015" max="11016" width="15.7109375" style="446" customWidth="1"/>
    <col min="11017" max="11017" width="11.7109375" style="446" customWidth="1"/>
    <col min="11018" max="11018" width="6.42578125" style="446" bestFit="1" customWidth="1"/>
    <col min="11019" max="11019" width="11.7109375" style="446" customWidth="1"/>
    <col min="11020" max="11020" width="0" style="446" hidden="1" customWidth="1"/>
    <col min="11021" max="11021" width="3.7109375" style="446" customWidth="1"/>
    <col min="11022" max="11022" width="11.140625" style="446" bestFit="1" customWidth="1"/>
    <col min="11023" max="11254" width="10.5703125" style="446"/>
    <col min="11255" max="11262" width="0" style="446" hidden="1" customWidth="1"/>
    <col min="11263" max="11265" width="3.7109375" style="446" customWidth="1"/>
    <col min="11266" max="11266" width="12.7109375" style="446" customWidth="1"/>
    <col min="11267" max="11267" width="47.42578125" style="446" customWidth="1"/>
    <col min="11268" max="11268" width="0" style="446" hidden="1" customWidth="1"/>
    <col min="11269" max="11269" width="24.7109375" style="446" customWidth="1"/>
    <col min="11270" max="11270" width="14.7109375" style="446" customWidth="1"/>
    <col min="11271" max="11272" width="15.7109375" style="446" customWidth="1"/>
    <col min="11273" max="11273" width="11.7109375" style="446" customWidth="1"/>
    <col min="11274" max="11274" width="6.42578125" style="446" bestFit="1" customWidth="1"/>
    <col min="11275" max="11275" width="11.7109375" style="446" customWidth="1"/>
    <col min="11276" max="11276" width="0" style="446" hidden="1" customWidth="1"/>
    <col min="11277" max="11277" width="3.7109375" style="446" customWidth="1"/>
    <col min="11278" max="11278" width="11.140625" style="446" bestFit="1" customWidth="1"/>
    <col min="11279" max="11510" width="10.5703125" style="446"/>
    <col min="11511" max="11518" width="0" style="446" hidden="1" customWidth="1"/>
    <col min="11519" max="11521" width="3.7109375" style="446" customWidth="1"/>
    <col min="11522" max="11522" width="12.7109375" style="446" customWidth="1"/>
    <col min="11523" max="11523" width="47.42578125" style="446" customWidth="1"/>
    <col min="11524" max="11524" width="0" style="446" hidden="1" customWidth="1"/>
    <col min="11525" max="11525" width="24.7109375" style="446" customWidth="1"/>
    <col min="11526" max="11526" width="14.7109375" style="446" customWidth="1"/>
    <col min="11527" max="11528" width="15.7109375" style="446" customWidth="1"/>
    <col min="11529" max="11529" width="11.7109375" style="446" customWidth="1"/>
    <col min="11530" max="11530" width="6.42578125" style="446" bestFit="1" customWidth="1"/>
    <col min="11531" max="11531" width="11.7109375" style="446" customWidth="1"/>
    <col min="11532" max="11532" width="0" style="446" hidden="1" customWidth="1"/>
    <col min="11533" max="11533" width="3.7109375" style="446" customWidth="1"/>
    <col min="11534" max="11534" width="11.140625" style="446" bestFit="1" customWidth="1"/>
    <col min="11535" max="11766" width="10.5703125" style="446"/>
    <col min="11767" max="11774" width="0" style="446" hidden="1" customWidth="1"/>
    <col min="11775" max="11777" width="3.7109375" style="446" customWidth="1"/>
    <col min="11778" max="11778" width="12.7109375" style="446" customWidth="1"/>
    <col min="11779" max="11779" width="47.42578125" style="446" customWidth="1"/>
    <col min="11780" max="11780" width="0" style="446" hidden="1" customWidth="1"/>
    <col min="11781" max="11781" width="24.7109375" style="446" customWidth="1"/>
    <col min="11782" max="11782" width="14.7109375" style="446" customWidth="1"/>
    <col min="11783" max="11784" width="15.7109375" style="446" customWidth="1"/>
    <col min="11785" max="11785" width="11.7109375" style="446" customWidth="1"/>
    <col min="11786" max="11786" width="6.42578125" style="446" bestFit="1" customWidth="1"/>
    <col min="11787" max="11787" width="11.7109375" style="446" customWidth="1"/>
    <col min="11788" max="11788" width="0" style="446" hidden="1" customWidth="1"/>
    <col min="11789" max="11789" width="3.7109375" style="446" customWidth="1"/>
    <col min="11790" max="11790" width="11.140625" style="446" bestFit="1" customWidth="1"/>
    <col min="11791" max="12022" width="10.5703125" style="446"/>
    <col min="12023" max="12030" width="0" style="446" hidden="1" customWidth="1"/>
    <col min="12031" max="12033" width="3.7109375" style="446" customWidth="1"/>
    <col min="12034" max="12034" width="12.7109375" style="446" customWidth="1"/>
    <col min="12035" max="12035" width="47.42578125" style="446" customWidth="1"/>
    <col min="12036" max="12036" width="0" style="446" hidden="1" customWidth="1"/>
    <col min="12037" max="12037" width="24.7109375" style="446" customWidth="1"/>
    <col min="12038" max="12038" width="14.7109375" style="446" customWidth="1"/>
    <col min="12039" max="12040" width="15.7109375" style="446" customWidth="1"/>
    <col min="12041" max="12041" width="11.7109375" style="446" customWidth="1"/>
    <col min="12042" max="12042" width="6.42578125" style="446" bestFit="1" customWidth="1"/>
    <col min="12043" max="12043" width="11.7109375" style="446" customWidth="1"/>
    <col min="12044" max="12044" width="0" style="446" hidden="1" customWidth="1"/>
    <col min="12045" max="12045" width="3.7109375" style="446" customWidth="1"/>
    <col min="12046" max="12046" width="11.140625" style="446" bestFit="1" customWidth="1"/>
    <col min="12047" max="12278" width="10.5703125" style="446"/>
    <col min="12279" max="12286" width="0" style="446" hidden="1" customWidth="1"/>
    <col min="12287" max="12289" width="3.7109375" style="446" customWidth="1"/>
    <col min="12290" max="12290" width="12.7109375" style="446" customWidth="1"/>
    <col min="12291" max="12291" width="47.42578125" style="446" customWidth="1"/>
    <col min="12292" max="12292" width="0" style="446" hidden="1" customWidth="1"/>
    <col min="12293" max="12293" width="24.7109375" style="446" customWidth="1"/>
    <col min="12294" max="12294" width="14.7109375" style="446" customWidth="1"/>
    <col min="12295" max="12296" width="15.7109375" style="446" customWidth="1"/>
    <col min="12297" max="12297" width="11.7109375" style="446" customWidth="1"/>
    <col min="12298" max="12298" width="6.42578125" style="446" bestFit="1" customWidth="1"/>
    <col min="12299" max="12299" width="11.7109375" style="446" customWidth="1"/>
    <col min="12300" max="12300" width="0" style="446" hidden="1" customWidth="1"/>
    <col min="12301" max="12301" width="3.7109375" style="446" customWidth="1"/>
    <col min="12302" max="12302" width="11.140625" style="446" bestFit="1" customWidth="1"/>
    <col min="12303" max="12534" width="10.5703125" style="446"/>
    <col min="12535" max="12542" width="0" style="446" hidden="1" customWidth="1"/>
    <col min="12543" max="12545" width="3.7109375" style="446" customWidth="1"/>
    <col min="12546" max="12546" width="12.7109375" style="446" customWidth="1"/>
    <col min="12547" max="12547" width="47.42578125" style="446" customWidth="1"/>
    <col min="12548" max="12548" width="0" style="446" hidden="1" customWidth="1"/>
    <col min="12549" max="12549" width="24.7109375" style="446" customWidth="1"/>
    <col min="12550" max="12550" width="14.7109375" style="446" customWidth="1"/>
    <col min="12551" max="12552" width="15.7109375" style="446" customWidth="1"/>
    <col min="12553" max="12553" width="11.7109375" style="446" customWidth="1"/>
    <col min="12554" max="12554" width="6.42578125" style="446" bestFit="1" customWidth="1"/>
    <col min="12555" max="12555" width="11.7109375" style="446" customWidth="1"/>
    <col min="12556" max="12556" width="0" style="446" hidden="1" customWidth="1"/>
    <col min="12557" max="12557" width="3.7109375" style="446" customWidth="1"/>
    <col min="12558" max="12558" width="11.140625" style="446" bestFit="1" customWidth="1"/>
    <col min="12559" max="12790" width="10.5703125" style="446"/>
    <col min="12791" max="12798" width="0" style="446" hidden="1" customWidth="1"/>
    <col min="12799" max="12801" width="3.7109375" style="446" customWidth="1"/>
    <col min="12802" max="12802" width="12.7109375" style="446" customWidth="1"/>
    <col min="12803" max="12803" width="47.42578125" style="446" customWidth="1"/>
    <col min="12804" max="12804" width="0" style="446" hidden="1" customWidth="1"/>
    <col min="12805" max="12805" width="24.7109375" style="446" customWidth="1"/>
    <col min="12806" max="12806" width="14.7109375" style="446" customWidth="1"/>
    <col min="12807" max="12808" width="15.7109375" style="446" customWidth="1"/>
    <col min="12809" max="12809" width="11.7109375" style="446" customWidth="1"/>
    <col min="12810" max="12810" width="6.42578125" style="446" bestFit="1" customWidth="1"/>
    <col min="12811" max="12811" width="11.7109375" style="446" customWidth="1"/>
    <col min="12812" max="12812" width="0" style="446" hidden="1" customWidth="1"/>
    <col min="12813" max="12813" width="3.7109375" style="446" customWidth="1"/>
    <col min="12814" max="12814" width="11.140625" style="446" bestFit="1" customWidth="1"/>
    <col min="12815" max="13046" width="10.5703125" style="446"/>
    <col min="13047" max="13054" width="0" style="446" hidden="1" customWidth="1"/>
    <col min="13055" max="13057" width="3.7109375" style="446" customWidth="1"/>
    <col min="13058" max="13058" width="12.7109375" style="446" customWidth="1"/>
    <col min="13059" max="13059" width="47.42578125" style="446" customWidth="1"/>
    <col min="13060" max="13060" width="0" style="446" hidden="1" customWidth="1"/>
    <col min="13061" max="13061" width="24.7109375" style="446" customWidth="1"/>
    <col min="13062" max="13062" width="14.7109375" style="446" customWidth="1"/>
    <col min="13063" max="13064" width="15.7109375" style="446" customWidth="1"/>
    <col min="13065" max="13065" width="11.7109375" style="446" customWidth="1"/>
    <col min="13066" max="13066" width="6.42578125" style="446" bestFit="1" customWidth="1"/>
    <col min="13067" max="13067" width="11.7109375" style="446" customWidth="1"/>
    <col min="13068" max="13068" width="0" style="446" hidden="1" customWidth="1"/>
    <col min="13069" max="13069" width="3.7109375" style="446" customWidth="1"/>
    <col min="13070" max="13070" width="11.140625" style="446" bestFit="1" customWidth="1"/>
    <col min="13071" max="13302" width="10.5703125" style="446"/>
    <col min="13303" max="13310" width="0" style="446" hidden="1" customWidth="1"/>
    <col min="13311" max="13313" width="3.7109375" style="446" customWidth="1"/>
    <col min="13314" max="13314" width="12.7109375" style="446" customWidth="1"/>
    <col min="13315" max="13315" width="47.42578125" style="446" customWidth="1"/>
    <col min="13316" max="13316" width="0" style="446" hidden="1" customWidth="1"/>
    <col min="13317" max="13317" width="24.7109375" style="446" customWidth="1"/>
    <col min="13318" max="13318" width="14.7109375" style="446" customWidth="1"/>
    <col min="13319" max="13320" width="15.7109375" style="446" customWidth="1"/>
    <col min="13321" max="13321" width="11.7109375" style="446" customWidth="1"/>
    <col min="13322" max="13322" width="6.42578125" style="446" bestFit="1" customWidth="1"/>
    <col min="13323" max="13323" width="11.7109375" style="446" customWidth="1"/>
    <col min="13324" max="13324" width="0" style="446" hidden="1" customWidth="1"/>
    <col min="13325" max="13325" width="3.7109375" style="446" customWidth="1"/>
    <col min="13326" max="13326" width="11.140625" style="446" bestFit="1" customWidth="1"/>
    <col min="13327" max="13558" width="10.5703125" style="446"/>
    <col min="13559" max="13566" width="0" style="446" hidden="1" customWidth="1"/>
    <col min="13567" max="13569" width="3.7109375" style="446" customWidth="1"/>
    <col min="13570" max="13570" width="12.7109375" style="446" customWidth="1"/>
    <col min="13571" max="13571" width="47.42578125" style="446" customWidth="1"/>
    <col min="13572" max="13572" width="0" style="446" hidden="1" customWidth="1"/>
    <col min="13573" max="13573" width="24.7109375" style="446" customWidth="1"/>
    <col min="13574" max="13574" width="14.7109375" style="446" customWidth="1"/>
    <col min="13575" max="13576" width="15.7109375" style="446" customWidth="1"/>
    <col min="13577" max="13577" width="11.7109375" style="446" customWidth="1"/>
    <col min="13578" max="13578" width="6.42578125" style="446" bestFit="1" customWidth="1"/>
    <col min="13579" max="13579" width="11.7109375" style="446" customWidth="1"/>
    <col min="13580" max="13580" width="0" style="446" hidden="1" customWidth="1"/>
    <col min="13581" max="13581" width="3.7109375" style="446" customWidth="1"/>
    <col min="13582" max="13582" width="11.140625" style="446" bestFit="1" customWidth="1"/>
    <col min="13583" max="13814" width="10.5703125" style="446"/>
    <col min="13815" max="13822" width="0" style="446" hidden="1" customWidth="1"/>
    <col min="13823" max="13825" width="3.7109375" style="446" customWidth="1"/>
    <col min="13826" max="13826" width="12.7109375" style="446" customWidth="1"/>
    <col min="13827" max="13827" width="47.42578125" style="446" customWidth="1"/>
    <col min="13828" max="13828" width="0" style="446" hidden="1" customWidth="1"/>
    <col min="13829" max="13829" width="24.7109375" style="446" customWidth="1"/>
    <col min="13830" max="13830" width="14.7109375" style="446" customWidth="1"/>
    <col min="13831" max="13832" width="15.7109375" style="446" customWidth="1"/>
    <col min="13833" max="13833" width="11.7109375" style="446" customWidth="1"/>
    <col min="13834" max="13834" width="6.42578125" style="446" bestFit="1" customWidth="1"/>
    <col min="13835" max="13835" width="11.7109375" style="446" customWidth="1"/>
    <col min="13836" max="13836" width="0" style="446" hidden="1" customWidth="1"/>
    <col min="13837" max="13837" width="3.7109375" style="446" customWidth="1"/>
    <col min="13838" max="13838" width="11.140625" style="446" bestFit="1" customWidth="1"/>
    <col min="13839" max="14070" width="10.5703125" style="446"/>
    <col min="14071" max="14078" width="0" style="446" hidden="1" customWidth="1"/>
    <col min="14079" max="14081" width="3.7109375" style="446" customWidth="1"/>
    <col min="14082" max="14082" width="12.7109375" style="446" customWidth="1"/>
    <col min="14083" max="14083" width="47.42578125" style="446" customWidth="1"/>
    <col min="14084" max="14084" width="0" style="446" hidden="1" customWidth="1"/>
    <col min="14085" max="14085" width="24.7109375" style="446" customWidth="1"/>
    <col min="14086" max="14086" width="14.7109375" style="446" customWidth="1"/>
    <col min="14087" max="14088" width="15.7109375" style="446" customWidth="1"/>
    <col min="14089" max="14089" width="11.7109375" style="446" customWidth="1"/>
    <col min="14090" max="14090" width="6.42578125" style="446" bestFit="1" customWidth="1"/>
    <col min="14091" max="14091" width="11.7109375" style="446" customWidth="1"/>
    <col min="14092" max="14092" width="0" style="446" hidden="1" customWidth="1"/>
    <col min="14093" max="14093" width="3.7109375" style="446" customWidth="1"/>
    <col min="14094" max="14094" width="11.140625" style="446" bestFit="1" customWidth="1"/>
    <col min="14095" max="14326" width="10.5703125" style="446"/>
    <col min="14327" max="14334" width="0" style="446" hidden="1" customWidth="1"/>
    <col min="14335" max="14337" width="3.7109375" style="446" customWidth="1"/>
    <col min="14338" max="14338" width="12.7109375" style="446" customWidth="1"/>
    <col min="14339" max="14339" width="47.42578125" style="446" customWidth="1"/>
    <col min="14340" max="14340" width="0" style="446" hidden="1" customWidth="1"/>
    <col min="14341" max="14341" width="24.7109375" style="446" customWidth="1"/>
    <col min="14342" max="14342" width="14.7109375" style="446" customWidth="1"/>
    <col min="14343" max="14344" width="15.7109375" style="446" customWidth="1"/>
    <col min="14345" max="14345" width="11.7109375" style="446" customWidth="1"/>
    <col min="14346" max="14346" width="6.42578125" style="446" bestFit="1" customWidth="1"/>
    <col min="14347" max="14347" width="11.7109375" style="446" customWidth="1"/>
    <col min="14348" max="14348" width="0" style="446" hidden="1" customWidth="1"/>
    <col min="14349" max="14349" width="3.7109375" style="446" customWidth="1"/>
    <col min="14350" max="14350" width="11.140625" style="446" bestFit="1" customWidth="1"/>
    <col min="14351" max="14582" width="10.5703125" style="446"/>
    <col min="14583" max="14590" width="0" style="446" hidden="1" customWidth="1"/>
    <col min="14591" max="14593" width="3.7109375" style="446" customWidth="1"/>
    <col min="14594" max="14594" width="12.7109375" style="446" customWidth="1"/>
    <col min="14595" max="14595" width="47.42578125" style="446" customWidth="1"/>
    <col min="14596" max="14596" width="0" style="446" hidden="1" customWidth="1"/>
    <col min="14597" max="14597" width="24.7109375" style="446" customWidth="1"/>
    <col min="14598" max="14598" width="14.7109375" style="446" customWidth="1"/>
    <col min="14599" max="14600" width="15.7109375" style="446" customWidth="1"/>
    <col min="14601" max="14601" width="11.7109375" style="446" customWidth="1"/>
    <col min="14602" max="14602" width="6.42578125" style="446" bestFit="1" customWidth="1"/>
    <col min="14603" max="14603" width="11.7109375" style="446" customWidth="1"/>
    <col min="14604" max="14604" width="0" style="446" hidden="1" customWidth="1"/>
    <col min="14605" max="14605" width="3.7109375" style="446" customWidth="1"/>
    <col min="14606" max="14606" width="11.140625" style="446" bestFit="1" customWidth="1"/>
    <col min="14607" max="14838" width="10.5703125" style="446"/>
    <col min="14839" max="14846" width="0" style="446" hidden="1" customWidth="1"/>
    <col min="14847" max="14849" width="3.7109375" style="446" customWidth="1"/>
    <col min="14850" max="14850" width="12.7109375" style="446" customWidth="1"/>
    <col min="14851" max="14851" width="47.42578125" style="446" customWidth="1"/>
    <col min="14852" max="14852" width="0" style="446" hidden="1" customWidth="1"/>
    <col min="14853" max="14853" width="24.7109375" style="446" customWidth="1"/>
    <col min="14854" max="14854" width="14.7109375" style="446" customWidth="1"/>
    <col min="14855" max="14856" width="15.7109375" style="446" customWidth="1"/>
    <col min="14857" max="14857" width="11.7109375" style="446" customWidth="1"/>
    <col min="14858" max="14858" width="6.42578125" style="446" bestFit="1" customWidth="1"/>
    <col min="14859" max="14859" width="11.7109375" style="446" customWidth="1"/>
    <col min="14860" max="14860" width="0" style="446" hidden="1" customWidth="1"/>
    <col min="14861" max="14861" width="3.7109375" style="446" customWidth="1"/>
    <col min="14862" max="14862" width="11.140625" style="446" bestFit="1" customWidth="1"/>
    <col min="14863" max="15094" width="10.5703125" style="446"/>
    <col min="15095" max="15102" width="0" style="446" hidden="1" customWidth="1"/>
    <col min="15103" max="15105" width="3.7109375" style="446" customWidth="1"/>
    <col min="15106" max="15106" width="12.7109375" style="446" customWidth="1"/>
    <col min="15107" max="15107" width="47.42578125" style="446" customWidth="1"/>
    <col min="15108" max="15108" width="0" style="446" hidden="1" customWidth="1"/>
    <col min="15109" max="15109" width="24.7109375" style="446" customWidth="1"/>
    <col min="15110" max="15110" width="14.7109375" style="446" customWidth="1"/>
    <col min="15111" max="15112" width="15.7109375" style="446" customWidth="1"/>
    <col min="15113" max="15113" width="11.7109375" style="446" customWidth="1"/>
    <col min="15114" max="15114" width="6.42578125" style="446" bestFit="1" customWidth="1"/>
    <col min="15115" max="15115" width="11.7109375" style="446" customWidth="1"/>
    <col min="15116" max="15116" width="0" style="446" hidden="1" customWidth="1"/>
    <col min="15117" max="15117" width="3.7109375" style="446" customWidth="1"/>
    <col min="15118" max="15118" width="11.140625" style="446" bestFit="1" customWidth="1"/>
    <col min="15119" max="15350" width="10.5703125" style="446"/>
    <col min="15351" max="15358" width="0" style="446" hidden="1" customWidth="1"/>
    <col min="15359" max="15361" width="3.7109375" style="446" customWidth="1"/>
    <col min="15362" max="15362" width="12.7109375" style="446" customWidth="1"/>
    <col min="15363" max="15363" width="47.42578125" style="446" customWidth="1"/>
    <col min="15364" max="15364" width="0" style="446" hidden="1" customWidth="1"/>
    <col min="15365" max="15365" width="24.7109375" style="446" customWidth="1"/>
    <col min="15366" max="15366" width="14.7109375" style="446" customWidth="1"/>
    <col min="15367" max="15368" width="15.7109375" style="446" customWidth="1"/>
    <col min="15369" max="15369" width="11.7109375" style="446" customWidth="1"/>
    <col min="15370" max="15370" width="6.42578125" style="446" bestFit="1" customWidth="1"/>
    <col min="15371" max="15371" width="11.7109375" style="446" customWidth="1"/>
    <col min="15372" max="15372" width="0" style="446" hidden="1" customWidth="1"/>
    <col min="15373" max="15373" width="3.7109375" style="446" customWidth="1"/>
    <col min="15374" max="15374" width="11.140625" style="446" bestFit="1" customWidth="1"/>
    <col min="15375" max="15606" width="10.5703125" style="446"/>
    <col min="15607" max="15614" width="0" style="446" hidden="1" customWidth="1"/>
    <col min="15615" max="15617" width="3.7109375" style="446" customWidth="1"/>
    <col min="15618" max="15618" width="12.7109375" style="446" customWidth="1"/>
    <col min="15619" max="15619" width="47.42578125" style="446" customWidth="1"/>
    <col min="15620" max="15620" width="0" style="446" hidden="1" customWidth="1"/>
    <col min="15621" max="15621" width="24.7109375" style="446" customWidth="1"/>
    <col min="15622" max="15622" width="14.7109375" style="446" customWidth="1"/>
    <col min="15623" max="15624" width="15.7109375" style="446" customWidth="1"/>
    <col min="15625" max="15625" width="11.7109375" style="446" customWidth="1"/>
    <col min="15626" max="15626" width="6.42578125" style="446" bestFit="1" customWidth="1"/>
    <col min="15627" max="15627" width="11.7109375" style="446" customWidth="1"/>
    <col min="15628" max="15628" width="0" style="446" hidden="1" customWidth="1"/>
    <col min="15629" max="15629" width="3.7109375" style="446" customWidth="1"/>
    <col min="15630" max="15630" width="11.140625" style="446" bestFit="1" customWidth="1"/>
    <col min="15631" max="15862" width="10.5703125" style="446"/>
    <col min="15863" max="15870" width="0" style="446" hidden="1" customWidth="1"/>
    <col min="15871" max="15873" width="3.7109375" style="446" customWidth="1"/>
    <col min="15874" max="15874" width="12.7109375" style="446" customWidth="1"/>
    <col min="15875" max="15875" width="47.42578125" style="446" customWidth="1"/>
    <col min="15876" max="15876" width="0" style="446" hidden="1" customWidth="1"/>
    <col min="15877" max="15877" width="24.7109375" style="446" customWidth="1"/>
    <col min="15878" max="15878" width="14.7109375" style="446" customWidth="1"/>
    <col min="15879" max="15880" width="15.7109375" style="446" customWidth="1"/>
    <col min="15881" max="15881" width="11.7109375" style="446" customWidth="1"/>
    <col min="15882" max="15882" width="6.42578125" style="446" bestFit="1" customWidth="1"/>
    <col min="15883" max="15883" width="11.7109375" style="446" customWidth="1"/>
    <col min="15884" max="15884" width="0" style="446" hidden="1" customWidth="1"/>
    <col min="15885" max="15885" width="3.7109375" style="446" customWidth="1"/>
    <col min="15886" max="15886" width="11.140625" style="446" bestFit="1" customWidth="1"/>
    <col min="15887" max="16118" width="10.5703125" style="446"/>
    <col min="16119" max="16126" width="0" style="446" hidden="1" customWidth="1"/>
    <col min="16127" max="16129" width="3.7109375" style="446" customWidth="1"/>
    <col min="16130" max="16130" width="12.7109375" style="446" customWidth="1"/>
    <col min="16131" max="16131" width="47.42578125" style="446" customWidth="1"/>
    <col min="16132" max="16132" width="0" style="446" hidden="1" customWidth="1"/>
    <col min="16133" max="16133" width="24.7109375" style="446" customWidth="1"/>
    <col min="16134" max="16134" width="14.7109375" style="446" customWidth="1"/>
    <col min="16135" max="16136" width="15.7109375" style="446" customWidth="1"/>
    <col min="16137" max="16137" width="11.7109375" style="446" customWidth="1"/>
    <col min="16138" max="16138" width="6.42578125" style="446" bestFit="1" customWidth="1"/>
    <col min="16139" max="16139" width="11.7109375" style="446" customWidth="1"/>
    <col min="16140" max="16140" width="0" style="446" hidden="1" customWidth="1"/>
    <col min="16141" max="16141" width="3.7109375" style="446" customWidth="1"/>
    <col min="16142" max="16142" width="11.140625" style="446" bestFit="1" customWidth="1"/>
    <col min="16143" max="16384" width="10.5703125" style="446"/>
  </cols>
  <sheetData>
    <row r="1" spans="1:29" hidden="1"/>
    <row r="2" spans="1:29" hidden="1"/>
    <row r="3" spans="1:29" hidden="1"/>
    <row r="4" spans="1:29" ht="3" customHeight="1">
      <c r="J4" s="451"/>
      <c r="K4" s="451"/>
      <c r="L4" s="447"/>
      <c r="M4" s="447"/>
      <c r="N4" s="447"/>
      <c r="O4" s="454"/>
      <c r="P4" s="454"/>
      <c r="Q4" s="454"/>
      <c r="R4" s="454"/>
      <c r="S4" s="454"/>
      <c r="T4" s="454"/>
      <c r="U4" s="454"/>
      <c r="V4" s="447"/>
    </row>
    <row r="5" spans="1:29" ht="22.5" customHeight="1">
      <c r="J5" s="451"/>
      <c r="K5" s="451"/>
      <c r="L5" s="1309" t="s">
        <v>744</v>
      </c>
      <c r="M5" s="1309"/>
      <c r="N5" s="1309"/>
      <c r="O5" s="1309"/>
      <c r="P5" s="1309"/>
      <c r="Q5" s="1309"/>
      <c r="R5" s="1309"/>
      <c r="S5" s="1309"/>
      <c r="T5" s="1309"/>
      <c r="U5" s="548"/>
      <c r="V5" s="467"/>
    </row>
    <row r="6" spans="1:29" ht="3" customHeight="1">
      <c r="J6" s="451"/>
      <c r="K6" s="451"/>
      <c r="L6" s="447"/>
      <c r="M6" s="447"/>
      <c r="N6" s="447"/>
      <c r="O6" s="450"/>
      <c r="P6" s="450"/>
      <c r="Q6" s="450"/>
      <c r="R6" s="450"/>
      <c r="S6" s="450"/>
      <c r="T6" s="450"/>
      <c r="U6" s="447"/>
    </row>
    <row r="7" spans="1:29" s="746" customFormat="1" ht="5.25" hidden="1">
      <c r="A7" s="1121"/>
      <c r="B7" s="1121"/>
      <c r="C7" s="1121"/>
      <c r="D7" s="1121"/>
      <c r="E7" s="1121"/>
      <c r="F7" s="1121"/>
      <c r="G7" s="1121"/>
      <c r="H7" s="1121"/>
      <c r="L7" s="1172"/>
      <c r="M7" s="1046"/>
      <c r="O7" s="1285"/>
      <c r="P7" s="1285"/>
      <c r="Q7" s="1285"/>
      <c r="R7" s="1285"/>
      <c r="S7" s="1285"/>
      <c r="T7" s="1285"/>
      <c r="U7" s="780"/>
      <c r="V7" s="780"/>
      <c r="X7" s="1121"/>
      <c r="Y7" s="1121"/>
      <c r="Z7" s="1121"/>
      <c r="AA7" s="1121"/>
      <c r="AB7" s="1121"/>
    </row>
    <row r="8" spans="1:29" s="539" customFormat="1" ht="18.75">
      <c r="A8" s="559"/>
      <c r="B8" s="559"/>
      <c r="C8" s="559"/>
      <c r="D8" s="559"/>
      <c r="E8" s="559"/>
      <c r="F8" s="559"/>
      <c r="G8" s="559"/>
      <c r="H8" s="559"/>
      <c r="L8" s="469"/>
      <c r="M8" s="586" t="str">
        <f>"Дата подачи заявления об "&amp;IF(datePr_ch="","утверждении","изменении") &amp; " тарифов"</f>
        <v>Дата подачи заявления об утверждении тарифов</v>
      </c>
      <c r="N8" s="1125"/>
      <c r="O8" s="1286" t="str">
        <f>IF(datePr_ch="",IF(datePr="","",datePr),datePr_ch)</f>
        <v>29.04.2021</v>
      </c>
      <c r="P8" s="1286"/>
      <c r="Q8" s="1286"/>
      <c r="R8" s="1286"/>
      <c r="S8" s="1286"/>
      <c r="T8" s="1286"/>
      <c r="U8" s="635"/>
      <c r="Y8" s="961"/>
      <c r="Z8" s="559"/>
      <c r="AA8" s="559"/>
      <c r="AB8" s="559"/>
      <c r="AC8" s="559"/>
    </row>
    <row r="9" spans="1:29" s="461" customFormat="1" ht="18.75">
      <c r="A9" s="475"/>
      <c r="B9" s="475"/>
      <c r="C9" s="475"/>
      <c r="D9" s="475"/>
      <c r="E9" s="475"/>
      <c r="F9" s="475"/>
      <c r="G9" s="475"/>
      <c r="H9" s="475"/>
      <c r="L9" s="522"/>
      <c r="M9" s="586" t="str">
        <f>"Номер подачи заявления об "&amp;IF(numberPr_ch="","утверждении","изменении") &amp; " тарифов"</f>
        <v>Номер подачи заявления об утверждении тарифов</v>
      </c>
      <c r="N9" s="1125"/>
      <c r="O9" s="1286" t="str">
        <f>IF(numberPr_ch="",IF(numberPr="","",numberPr),numberPr_ch)</f>
        <v xml:space="preserve">№106ОПСПб </v>
      </c>
      <c r="P9" s="1286"/>
      <c r="Q9" s="1286"/>
      <c r="R9" s="1286"/>
      <c r="S9" s="1286"/>
      <c r="T9" s="1286"/>
      <c r="U9" s="635"/>
      <c r="Y9" s="961"/>
      <c r="Z9" s="475"/>
      <c r="AA9" s="475"/>
      <c r="AB9" s="475"/>
      <c r="AC9" s="475"/>
    </row>
    <row r="10" spans="1:29" s="746" customFormat="1" ht="5.25" hidden="1">
      <c r="A10" s="1121"/>
      <c r="B10" s="1121"/>
      <c r="C10" s="1121"/>
      <c r="D10" s="1121"/>
      <c r="E10" s="1121"/>
      <c r="F10" s="1121"/>
      <c r="G10" s="1121"/>
      <c r="H10" s="1121"/>
      <c r="L10" s="1172"/>
      <c r="M10" s="1046"/>
      <c r="O10" s="1285"/>
      <c r="P10" s="1285"/>
      <c r="Q10" s="1285"/>
      <c r="R10" s="1285"/>
      <c r="S10" s="1285"/>
      <c r="T10" s="1285"/>
      <c r="U10" s="780"/>
      <c r="V10" s="780"/>
      <c r="X10" s="1121"/>
      <c r="Y10" s="1121"/>
      <c r="Z10" s="1121"/>
      <c r="AA10" s="1121"/>
      <c r="AB10" s="1121"/>
    </row>
    <row r="11" spans="1:29" s="582" customFormat="1" ht="18.75" hidden="1">
      <c r="A11" s="583"/>
      <c r="B11" s="583"/>
      <c r="C11" s="583"/>
      <c r="D11" s="583"/>
      <c r="E11" s="583"/>
      <c r="F11" s="583"/>
      <c r="G11" s="583"/>
      <c r="H11" s="583"/>
      <c r="L11" s="715"/>
      <c r="M11" s="713"/>
      <c r="O11" s="712"/>
      <c r="P11" s="712"/>
      <c r="Q11" s="734" t="s">
        <v>635</v>
      </c>
      <c r="R11" s="734" t="s">
        <v>636</v>
      </c>
      <c r="S11" s="712"/>
      <c r="T11" s="712"/>
      <c r="U11" s="635"/>
      <c r="Y11" s="736"/>
      <c r="Z11" s="583"/>
      <c r="AA11" s="583"/>
      <c r="AB11" s="583"/>
      <c r="AC11" s="583"/>
    </row>
    <row r="12" spans="1:29" s="461" customFormat="1" ht="11.25" hidden="1">
      <c r="A12" s="475"/>
      <c r="B12" s="475"/>
      <c r="C12" s="475"/>
      <c r="D12" s="475"/>
      <c r="E12" s="475"/>
      <c r="F12" s="475"/>
      <c r="G12" s="475"/>
      <c r="H12" s="475"/>
      <c r="L12" s="1310"/>
      <c r="M12" s="1310"/>
      <c r="N12" s="458"/>
      <c r="O12" s="730"/>
      <c r="P12" s="730"/>
      <c r="Q12" s="730"/>
      <c r="R12" s="730"/>
      <c r="S12" s="730"/>
      <c r="T12" s="730"/>
      <c r="U12" s="456"/>
      <c r="V12" s="473" t="s">
        <v>371</v>
      </c>
      <c r="Y12" s="961"/>
      <c r="Z12" s="475"/>
      <c r="AA12" s="475"/>
      <c r="AB12" s="475"/>
      <c r="AC12" s="475"/>
    </row>
    <row r="13" spans="1:29" ht="15" customHeight="1">
      <c r="J13" s="451"/>
      <c r="K13" s="451"/>
      <c r="L13" s="447"/>
      <c r="M13" s="447"/>
      <c r="N13" s="447"/>
      <c r="O13" s="568"/>
      <c r="P13" s="568"/>
      <c r="Q13" s="1327"/>
      <c r="R13" s="1327"/>
      <c r="S13" s="1327"/>
      <c r="T13" s="1327"/>
      <c r="U13" s="1327"/>
      <c r="V13" s="1327"/>
    </row>
    <row r="14" spans="1:29">
      <c r="J14" s="451"/>
      <c r="K14" s="451"/>
      <c r="L14" s="1230" t="s">
        <v>445</v>
      </c>
      <c r="M14" s="1230"/>
      <c r="N14" s="1230"/>
      <c r="O14" s="1230"/>
      <c r="P14" s="1230"/>
      <c r="Q14" s="1230"/>
      <c r="R14" s="1230"/>
      <c r="S14" s="1230"/>
      <c r="T14" s="1230"/>
      <c r="U14" s="1230"/>
      <c r="V14" s="1230"/>
      <c r="W14" s="1230"/>
      <c r="X14" s="1230" t="s">
        <v>446</v>
      </c>
    </row>
    <row r="15" spans="1:29" ht="14.25" customHeight="1">
      <c r="J15" s="451"/>
      <c r="K15" s="451"/>
      <c r="L15" s="1293" t="s">
        <v>91</v>
      </c>
      <c r="M15" s="1293" t="s">
        <v>595</v>
      </c>
      <c r="N15" s="504"/>
      <c r="O15" s="1293" t="s">
        <v>596</v>
      </c>
      <c r="P15" s="1344" t="s">
        <v>597</v>
      </c>
      <c r="Q15" s="1344" t="s">
        <v>604</v>
      </c>
      <c r="R15" s="1344"/>
      <c r="S15" s="1344"/>
      <c r="T15" s="1344"/>
      <c r="U15" s="1344"/>
      <c r="V15" s="1293" t="s">
        <v>339</v>
      </c>
      <c r="W15" s="1326" t="s">
        <v>274</v>
      </c>
      <c r="X15" s="1230"/>
    </row>
    <row r="16" spans="1:29" s="493" customFormat="1" ht="25.5" customHeight="1">
      <c r="A16" s="554"/>
      <c r="B16" s="554"/>
      <c r="C16" s="554"/>
      <c r="D16" s="554"/>
      <c r="E16" s="554"/>
      <c r="F16" s="554"/>
      <c r="G16" s="560"/>
      <c r="H16" s="560"/>
      <c r="I16" s="501"/>
      <c r="J16" s="499"/>
      <c r="K16" s="499"/>
      <c r="L16" s="1293"/>
      <c r="M16" s="1293"/>
      <c r="N16" s="504"/>
      <c r="O16" s="1293"/>
      <c r="P16" s="1344"/>
      <c r="Q16" s="1344" t="s">
        <v>621</v>
      </c>
      <c r="R16" s="1344"/>
      <c r="S16" s="1333" t="s">
        <v>615</v>
      </c>
      <c r="T16" s="1333"/>
      <c r="U16" s="1333"/>
      <c r="V16" s="1293"/>
      <c r="W16" s="1326"/>
      <c r="X16" s="1230"/>
      <c r="Y16" s="956"/>
      <c r="Z16" s="554"/>
      <c r="AA16" s="554"/>
      <c r="AB16" s="554"/>
      <c r="AC16" s="554"/>
    </row>
    <row r="17" spans="1:29" ht="14.25" customHeight="1">
      <c r="J17" s="451"/>
      <c r="K17" s="451"/>
      <c r="L17" s="1293"/>
      <c r="M17" s="1293"/>
      <c r="N17" s="504"/>
      <c r="O17" s="1293"/>
      <c r="P17" s="1344"/>
      <c r="Q17" s="504" t="s">
        <v>619</v>
      </c>
      <c r="R17" s="504" t="s">
        <v>620</v>
      </c>
      <c r="S17" s="506" t="s">
        <v>273</v>
      </c>
      <c r="T17" s="1335" t="s">
        <v>272</v>
      </c>
      <c r="U17" s="1335"/>
      <c r="V17" s="1293"/>
      <c r="W17" s="1326"/>
      <c r="X17" s="1230"/>
    </row>
    <row r="18" spans="1:29">
      <c r="J18" s="451"/>
      <c r="K18" s="459">
        <v>1</v>
      </c>
      <c r="L18" s="448" t="s">
        <v>92</v>
      </c>
      <c r="M18" s="448" t="s">
        <v>48</v>
      </c>
      <c r="N18" s="466" t="s">
        <v>48</v>
      </c>
      <c r="O18" s="457">
        <f t="shared" ref="O18:T18" ca="1" si="0">OFFSET(O18,0,-1)+1</f>
        <v>3</v>
      </c>
      <c r="P18" s="457">
        <f t="shared" ca="1" si="0"/>
        <v>4</v>
      </c>
      <c r="Q18" s="457">
        <f t="shared" ca="1" si="0"/>
        <v>5</v>
      </c>
      <c r="R18" s="457">
        <f t="shared" ca="1" si="0"/>
        <v>6</v>
      </c>
      <c r="S18" s="457">
        <f t="shared" ca="1" si="0"/>
        <v>7</v>
      </c>
      <c r="T18" s="1345">
        <f t="shared" ca="1" si="0"/>
        <v>8</v>
      </c>
      <c r="U18" s="1345"/>
      <c r="V18" s="457">
        <f ca="1">OFFSET(V18,0,-2)+1</f>
        <v>9</v>
      </c>
      <c r="W18" s="493"/>
      <c r="X18" s="457">
        <f ca="1">OFFSET(X18,0,-2)+1</f>
        <v>10</v>
      </c>
    </row>
    <row r="19" spans="1:29" ht="22.5">
      <c r="A19" s="1312">
        <v>1</v>
      </c>
      <c r="B19" s="928"/>
      <c r="C19" s="928"/>
      <c r="D19" s="928"/>
      <c r="E19" s="928"/>
      <c r="F19" s="928"/>
      <c r="G19" s="929"/>
      <c r="H19" s="929"/>
      <c r="I19" s="931"/>
      <c r="J19" s="923"/>
      <c r="K19" s="923"/>
      <c r="L19" s="562">
        <f>mergeValue(A19)</f>
        <v>1</v>
      </c>
      <c r="M19" s="610" t="s">
        <v>19</v>
      </c>
      <c r="N19" s="549"/>
      <c r="O19" s="1325"/>
      <c r="P19" s="1325"/>
      <c r="Q19" s="1325"/>
      <c r="R19" s="1325"/>
      <c r="S19" s="1325"/>
      <c r="T19" s="1325"/>
      <c r="U19" s="1325"/>
      <c r="V19" s="1325"/>
      <c r="W19" s="1325"/>
      <c r="X19" s="550" t="s">
        <v>718</v>
      </c>
    </row>
    <row r="20" spans="1:29" ht="22.5">
      <c r="A20" s="1312"/>
      <c r="B20" s="1312">
        <v>1</v>
      </c>
      <c r="C20" s="928"/>
      <c r="D20" s="928"/>
      <c r="E20" s="928"/>
      <c r="F20" s="928"/>
      <c r="G20" s="933"/>
      <c r="H20" s="930"/>
      <c r="I20" s="935"/>
      <c r="J20" s="920"/>
      <c r="K20" s="919"/>
      <c r="L20" s="562" t="str">
        <f>mergeValue(A20) &amp;"."&amp; mergeValue(B20)</f>
        <v>1.1</v>
      </c>
      <c r="M20" s="516" t="s">
        <v>15</v>
      </c>
      <c r="N20" s="549"/>
      <c r="O20" s="1325"/>
      <c r="P20" s="1325"/>
      <c r="Q20" s="1325"/>
      <c r="R20" s="1325"/>
      <c r="S20" s="1325"/>
      <c r="T20" s="1325"/>
      <c r="U20" s="1325"/>
      <c r="V20" s="1325"/>
      <c r="W20" s="1325"/>
      <c r="X20" s="550" t="s">
        <v>459</v>
      </c>
    </row>
    <row r="21" spans="1:29" ht="22.5">
      <c r="A21" s="1312"/>
      <c r="B21" s="1312"/>
      <c r="C21" s="1312">
        <v>1</v>
      </c>
      <c r="D21" s="928"/>
      <c r="E21" s="928"/>
      <c r="F21" s="928"/>
      <c r="G21" s="933"/>
      <c r="H21" s="930"/>
      <c r="I21" s="936"/>
      <c r="J21" s="920"/>
      <c r="K21" s="919"/>
      <c r="L21" s="562" t="str">
        <f>mergeValue(A21) &amp;"."&amp; mergeValue(B21)&amp;"."&amp; mergeValue(C21)</f>
        <v>1.1.1</v>
      </c>
      <c r="M21" s="517" t="s">
        <v>7</v>
      </c>
      <c r="N21" s="549"/>
      <c r="O21" s="1325"/>
      <c r="P21" s="1325"/>
      <c r="Q21" s="1325"/>
      <c r="R21" s="1325"/>
      <c r="S21" s="1325"/>
      <c r="T21" s="1325"/>
      <c r="U21" s="1325"/>
      <c r="V21" s="1325"/>
      <c r="W21" s="1325"/>
      <c r="X21" s="550" t="s">
        <v>600</v>
      </c>
    </row>
    <row r="22" spans="1:29">
      <c r="A22" s="1312"/>
      <c r="B22" s="1312"/>
      <c r="C22" s="1312"/>
      <c r="D22" s="1312">
        <v>1</v>
      </c>
      <c r="E22" s="928"/>
      <c r="F22" s="928"/>
      <c r="G22" s="933"/>
      <c r="H22" s="930"/>
      <c r="I22" s="936"/>
      <c r="J22" s="934"/>
      <c r="K22" s="919"/>
      <c r="L22" s="562" t="str">
        <f>mergeValue(A22) &amp;"."&amp; mergeValue(B22)&amp;"."&amp; mergeValue(C22)&amp;"."&amp; mergeValue(D22)</f>
        <v>1.1.1.1</v>
      </c>
      <c r="M22" s="518" t="s">
        <v>21</v>
      </c>
      <c r="N22" s="549"/>
      <c r="O22" s="1325"/>
      <c r="P22" s="1325"/>
      <c r="Q22" s="1325"/>
      <c r="R22" s="1325"/>
      <c r="S22" s="1325"/>
      <c r="T22" s="1325"/>
      <c r="U22" s="1325"/>
      <c r="V22" s="1325"/>
      <c r="W22" s="1325"/>
      <c r="X22" s="968" t="s">
        <v>623</v>
      </c>
    </row>
    <row r="23" spans="1:29" ht="42.95" customHeight="1">
      <c r="A23" s="1312"/>
      <c r="B23" s="1312"/>
      <c r="C23" s="1312"/>
      <c r="D23" s="1312"/>
      <c r="E23" s="928">
        <v>1</v>
      </c>
      <c r="F23" s="928"/>
      <c r="G23" s="933"/>
      <c r="H23" s="930"/>
      <c r="I23" s="936"/>
      <c r="J23" s="934"/>
      <c r="K23" s="924"/>
      <c r="L23" s="562" t="str">
        <f>mergeValue(A23) &amp;"."&amp; mergeValue(B23)&amp;"."&amp; mergeValue(C23)&amp;"."&amp; mergeValue(D23)&amp;"."&amp; mergeValue(E23)</f>
        <v>1.1.1.1.1</v>
      </c>
      <c r="M23" s="1019"/>
      <c r="N23" s="512"/>
      <c r="O23" s="1021"/>
      <c r="P23" s="1022"/>
      <c r="Q23" s="1178"/>
      <c r="R23" s="1178"/>
      <c r="S23" s="1176"/>
      <c r="T23" s="619" t="s">
        <v>83</v>
      </c>
      <c r="U23" s="1176"/>
      <c r="V23" s="737" t="s">
        <v>84</v>
      </c>
      <c r="W23" s="787"/>
      <c r="X23" s="1282" t="s">
        <v>748</v>
      </c>
      <c r="Y23" s="956" t="str">
        <f>strCheckDateTwo(N23:W23)</f>
        <v/>
      </c>
    </row>
    <row r="24" spans="1:29" hidden="1">
      <c r="A24" s="1312"/>
      <c r="B24" s="1312"/>
      <c r="C24" s="1312"/>
      <c r="D24" s="1312"/>
      <c r="E24" s="928"/>
      <c r="F24" s="928"/>
      <c r="G24" s="933"/>
      <c r="H24" s="930"/>
      <c r="I24" s="936"/>
      <c r="J24" s="934"/>
      <c r="K24" s="924"/>
      <c r="L24" s="600"/>
      <c r="M24" s="531"/>
      <c r="N24" s="615"/>
      <c r="O24" s="615"/>
      <c r="P24" s="615"/>
      <c r="Q24" s="615"/>
      <c r="R24" s="553" t="str">
        <f>S23 &amp; "-" &amp; U23</f>
        <v>-</v>
      </c>
      <c r="S24" s="482"/>
      <c r="T24" s="555"/>
      <c r="U24" s="482"/>
      <c r="V24" s="615"/>
      <c r="W24" s="786"/>
      <c r="X24" s="1283"/>
    </row>
    <row r="25" spans="1:29" ht="15" customHeight="1">
      <c r="A25" s="1312"/>
      <c r="B25" s="1312"/>
      <c r="C25" s="1312"/>
      <c r="D25" s="1312"/>
      <c r="E25" s="928"/>
      <c r="F25" s="928"/>
      <c r="G25" s="933"/>
      <c r="H25" s="930"/>
      <c r="I25" s="936"/>
      <c r="J25" s="934"/>
      <c r="K25" s="924"/>
      <c r="L25" s="508"/>
      <c r="M25" s="521" t="s">
        <v>5</v>
      </c>
      <c r="N25" s="519"/>
      <c r="O25" s="515"/>
      <c r="P25" s="515"/>
      <c r="Q25" s="515"/>
      <c r="R25" s="515"/>
      <c r="S25" s="542"/>
      <c r="T25" s="534"/>
      <c r="U25" s="533"/>
      <c r="V25" s="519"/>
      <c r="W25" s="519"/>
      <c r="X25" s="1284"/>
    </row>
    <row r="26" spans="1:29" s="445" customFormat="1" ht="15" customHeight="1">
      <c r="A26" s="1312"/>
      <c r="B26" s="1312"/>
      <c r="C26" s="1312"/>
      <c r="D26" s="932"/>
      <c r="E26" s="932"/>
      <c r="F26" s="932"/>
      <c r="G26" s="933"/>
      <c r="H26" s="932"/>
      <c r="I26" s="936"/>
      <c r="J26" s="922"/>
      <c r="K26" s="926"/>
      <c r="L26" s="508"/>
      <c r="M26" s="520" t="s">
        <v>16</v>
      </c>
      <c r="N26" s="519"/>
      <c r="O26" s="515"/>
      <c r="P26" s="515"/>
      <c r="Q26" s="515"/>
      <c r="R26" s="515"/>
      <c r="S26" s="542"/>
      <c r="T26" s="534"/>
      <c r="U26" s="533"/>
      <c r="V26" s="519"/>
      <c r="W26" s="534"/>
      <c r="X26" s="952"/>
      <c r="Y26" s="1024"/>
      <c r="Z26" s="471"/>
      <c r="AA26" s="471"/>
      <c r="AB26" s="471"/>
      <c r="AC26" s="471"/>
    </row>
    <row r="27" spans="1:29" s="445" customFormat="1" ht="15" customHeight="1">
      <c r="A27" s="1312"/>
      <c r="B27" s="1312"/>
      <c r="C27" s="932"/>
      <c r="D27" s="932"/>
      <c r="E27" s="932"/>
      <c r="F27" s="932"/>
      <c r="G27" s="933"/>
      <c r="H27" s="932"/>
      <c r="I27" s="927"/>
      <c r="J27" s="922"/>
      <c r="K27" s="926"/>
      <c r="L27" s="508"/>
      <c r="M27" s="519" t="s">
        <v>17</v>
      </c>
      <c r="N27" s="519"/>
      <c r="O27" s="515"/>
      <c r="P27" s="515"/>
      <c r="Q27" s="515"/>
      <c r="R27" s="515"/>
      <c r="S27" s="542"/>
      <c r="T27" s="534"/>
      <c r="U27" s="533"/>
      <c r="V27" s="519"/>
      <c r="W27" s="534"/>
      <c r="X27" s="530"/>
      <c r="Y27" s="1024"/>
      <c r="Z27" s="471"/>
      <c r="AA27" s="471"/>
      <c r="AB27" s="471"/>
      <c r="AC27" s="471"/>
    </row>
    <row r="28" spans="1:29" s="445" customFormat="1" ht="15" customHeight="1">
      <c r="A28" s="1312"/>
      <c r="B28" s="932"/>
      <c r="C28" s="932"/>
      <c r="D28" s="932"/>
      <c r="E28" s="932"/>
      <c r="F28" s="932"/>
      <c r="G28" s="933"/>
      <c r="H28" s="932"/>
      <c r="I28" s="927"/>
      <c r="J28" s="922"/>
      <c r="K28" s="926"/>
      <c r="L28" s="508"/>
      <c r="M28" s="528" t="s">
        <v>18</v>
      </c>
      <c r="N28" s="519"/>
      <c r="O28" s="515"/>
      <c r="P28" s="515"/>
      <c r="Q28" s="515"/>
      <c r="R28" s="515"/>
      <c r="S28" s="542"/>
      <c r="T28" s="534"/>
      <c r="U28" s="533"/>
      <c r="V28" s="519"/>
      <c r="W28" s="534"/>
      <c r="X28" s="530"/>
      <c r="Y28" s="1024"/>
      <c r="Z28" s="471"/>
      <c r="AA28" s="471"/>
      <c r="AB28" s="471"/>
      <c r="AC28" s="471"/>
    </row>
    <row r="29" spans="1:29" s="445" customFormat="1" ht="15" customHeight="1">
      <c r="A29" s="918"/>
      <c r="B29" s="918"/>
      <c r="C29" s="918"/>
      <c r="D29" s="918"/>
      <c r="E29" s="918"/>
      <c r="F29" s="918"/>
      <c r="G29" s="925"/>
      <c r="H29" s="926"/>
      <c r="I29" s="921"/>
      <c r="J29" s="922"/>
      <c r="K29" s="918"/>
      <c r="L29" s="508"/>
      <c r="M29" s="535" t="s">
        <v>308</v>
      </c>
      <c r="N29" s="519"/>
      <c r="O29" s="515"/>
      <c r="P29" s="515"/>
      <c r="Q29" s="515"/>
      <c r="R29" s="515"/>
      <c r="S29" s="542"/>
      <c r="T29" s="534"/>
      <c r="U29" s="533"/>
      <c r="V29" s="519"/>
      <c r="W29" s="534"/>
      <c r="X29" s="530"/>
      <c r="Y29" s="1024"/>
      <c r="Z29" s="471"/>
      <c r="AA29" s="471"/>
      <c r="AB29" s="471"/>
      <c r="AC29" s="471"/>
    </row>
    <row r="30" spans="1:29" ht="3" customHeight="1"/>
    <row r="31" spans="1:29" ht="96" customHeight="1">
      <c r="L31" s="1">
        <v>1</v>
      </c>
      <c r="M31" s="1275" t="s">
        <v>749</v>
      </c>
      <c r="N31" s="1275"/>
      <c r="O31" s="1275"/>
      <c r="P31" s="1275"/>
      <c r="Q31" s="1275"/>
      <c r="R31" s="1275"/>
      <c r="S31" s="1275"/>
      <c r="T31" s="1275"/>
      <c r="U31" s="1275"/>
      <c r="V31" s="1275"/>
      <c r="W31" s="1275"/>
      <c r="X31" s="1275"/>
      <c r="Y31" s="1044"/>
      <c r="Z31" s="486"/>
      <c r="AA31" s="486"/>
      <c r="AB31" s="486"/>
      <c r="AC31" s="486"/>
    </row>
    <row r="32" spans="1:29">
      <c r="M32" s="485"/>
      <c r="N32" s="485"/>
      <c r="O32" s="485"/>
      <c r="P32" s="485"/>
      <c r="Q32" s="485"/>
      <c r="R32" s="485"/>
      <c r="S32" s="485"/>
      <c r="T32" s="485"/>
      <c r="U32" s="485"/>
      <c r="V32" s="485"/>
      <c r="W32" s="485"/>
      <c r="X32" s="485"/>
      <c r="Y32" s="962"/>
      <c r="Z32" s="476"/>
      <c r="AA32" s="476"/>
      <c r="AB32" s="476"/>
      <c r="AC32" s="476"/>
    </row>
  </sheetData>
  <sheetProtection password="FA9C" sheet="1" objects="1" scenarios="1" formatColumns="0" formatRows="0"/>
  <dataConsolidate/>
  <mergeCells count="30">
    <mergeCell ref="A19:A28"/>
    <mergeCell ref="O19:W19"/>
    <mergeCell ref="B20:B27"/>
    <mergeCell ref="O20:W20"/>
    <mergeCell ref="C21:C26"/>
    <mergeCell ref="D22:D25"/>
    <mergeCell ref="O22:W22"/>
    <mergeCell ref="L5:T5"/>
    <mergeCell ref="T18:U18"/>
    <mergeCell ref="V15:V17"/>
    <mergeCell ref="W15:W17"/>
    <mergeCell ref="L15:L17"/>
    <mergeCell ref="M15:M17"/>
    <mergeCell ref="O15:O17"/>
    <mergeCell ref="T17:U17"/>
    <mergeCell ref="L12:M12"/>
    <mergeCell ref="Q13:V13"/>
    <mergeCell ref="O9:T9"/>
    <mergeCell ref="O10:T10"/>
    <mergeCell ref="M31:X31"/>
    <mergeCell ref="P15:P17"/>
    <mergeCell ref="L14:W14"/>
    <mergeCell ref="O7:T7"/>
    <mergeCell ref="O8:T8"/>
    <mergeCell ref="Q15:U15"/>
    <mergeCell ref="S16:U16"/>
    <mergeCell ref="Q16:R16"/>
    <mergeCell ref="O21:W21"/>
    <mergeCell ref="X14:X17"/>
    <mergeCell ref="X23:X25"/>
  </mergeCells>
  <dataValidations count="9">
    <dataValidation allowBlank="1" prompt="Для выбора выполните двойной щелчок левой клавиши мыши по соответствующей ячейке." sqref="IX25:JJ29 ST25:TF29 ACP25:ADB29 AML25:AMX29 AWH25:AWT29 BGD25:BGP29 BPZ25:BQL29 BZV25:CAH29 CJR25:CKD29 CTN25:CTZ29 DDJ25:DDV29 DNF25:DNR29 DXB25:DXN29 EGX25:EHJ29 EQT25:ERF29 FAP25:FBB29 FKL25:FKX29 FUH25:FUT29 GED25:GEP29 GNZ25:GOL29 GXV25:GYH29 HHR25:HID29 HRN25:HRZ29 IBJ25:IBV29 ILF25:ILR29 IVB25:IVN29 JEX25:JFJ29 JOT25:JPF29 JYP25:JZB29 KIL25:KIX29 KSH25:KST29 LCD25:LCP29 LLZ25:LML29 LVV25:LWH29 MFR25:MGD29 MPN25:MPZ29 MZJ25:MZV29 NJF25:NJR29 NTB25:NTN29 OCX25:ODJ29 OMT25:ONF29 OWP25:OXB29 PGL25:PGX29 PQH25:PQT29 QAD25:QAP29 QJZ25:QKL29 QTV25:QUH29 RDR25:RED29 RNN25:RNZ29 RXJ25:RXV29 SHF25:SHR29 SRB25:SRN29 TAX25:TBJ29 TKT25:TLF29 TUP25:TVB29 UEL25:UEX29 UOH25:UOT29 UYD25:UYP29 VHZ25:VIL29 VRV25:VSH29 WBR25:WCD29 WLN25:WLZ29 WVJ25:WVV29 IX65561:JJ65565 ST65561:TF65565 ACP65561:ADB65565 AML65561:AMX65565 AWH65561:AWT65565 BGD65561:BGP65565 BPZ65561:BQL65565 BZV65561:CAH65565 CJR65561:CKD65565 CTN65561:CTZ65565 DDJ65561:DDV65565 DNF65561:DNR65565 DXB65561:DXN65565 EGX65561:EHJ65565 EQT65561:ERF65565 FAP65561:FBB65565 FKL65561:FKX65565 FUH65561:FUT65565 GED65561:GEP65565 GNZ65561:GOL65565 GXV65561:GYH65565 HHR65561:HID65565 HRN65561:HRZ65565 IBJ65561:IBV65565 ILF65561:ILR65565 IVB65561:IVN65565 JEX65561:JFJ65565 JOT65561:JPF65565 JYP65561:JZB65565 KIL65561:KIX65565 KSH65561:KST65565 LCD65561:LCP65565 LLZ65561:LML65565 LVV65561:LWH65565 MFR65561:MGD65565 MPN65561:MPZ65565 MZJ65561:MZV65565 NJF65561:NJR65565 NTB65561:NTN65565 OCX65561:ODJ65565 OMT65561:ONF65565 OWP65561:OXB65565 PGL65561:PGX65565 PQH65561:PQT65565 QAD65561:QAP65565 QJZ65561:QKL65565 QTV65561:QUH65565 RDR65561:RED65565 RNN65561:RNZ65565 RXJ65561:RXV65565 SHF65561:SHR65565 SRB65561:SRN65565 TAX65561:TBJ65565 TKT65561:TLF65565 TUP65561:TVB65565 UEL65561:UEX65565 UOH65561:UOT65565 UYD65561:UYP65565 VHZ65561:VIL65565 VRV65561:VSH65565 WBR65561:WCD65565 WLN65561:WLZ65565 WVJ65561:WVV65565 IX131097:JJ131101 ST131097:TF131101 ACP131097:ADB131101 AML131097:AMX131101 AWH131097:AWT131101 BGD131097:BGP131101 BPZ131097:BQL131101 BZV131097:CAH131101 CJR131097:CKD131101 CTN131097:CTZ131101 DDJ131097:DDV131101 DNF131097:DNR131101 DXB131097:DXN131101 EGX131097:EHJ131101 EQT131097:ERF131101 FAP131097:FBB131101 FKL131097:FKX131101 FUH131097:FUT131101 GED131097:GEP131101 GNZ131097:GOL131101 GXV131097:GYH131101 HHR131097:HID131101 HRN131097:HRZ131101 IBJ131097:IBV131101 ILF131097:ILR131101 IVB131097:IVN131101 JEX131097:JFJ131101 JOT131097:JPF131101 JYP131097:JZB131101 KIL131097:KIX131101 KSH131097:KST131101 LCD131097:LCP131101 LLZ131097:LML131101 LVV131097:LWH131101 MFR131097:MGD131101 MPN131097:MPZ131101 MZJ131097:MZV131101 NJF131097:NJR131101 NTB131097:NTN131101 OCX131097:ODJ131101 OMT131097:ONF131101 OWP131097:OXB131101 PGL131097:PGX131101 PQH131097:PQT131101 QAD131097:QAP131101 QJZ131097:QKL131101 QTV131097:QUH131101 RDR131097:RED131101 RNN131097:RNZ131101 RXJ131097:RXV131101 SHF131097:SHR131101 SRB131097:SRN131101 TAX131097:TBJ131101 TKT131097:TLF131101 TUP131097:TVB131101 UEL131097:UEX131101 UOH131097:UOT131101 UYD131097:UYP131101 VHZ131097:VIL131101 VRV131097:VSH131101 WBR131097:WCD131101 WLN131097:WLZ131101 WVJ131097:WVV131101 IX196633:JJ196637 ST196633:TF196637 ACP196633:ADB196637 AML196633:AMX196637 AWH196633:AWT196637 BGD196633:BGP196637 BPZ196633:BQL196637 BZV196633:CAH196637 CJR196633:CKD196637 CTN196633:CTZ196637 DDJ196633:DDV196637 DNF196633:DNR196637 DXB196633:DXN196637 EGX196633:EHJ196637 EQT196633:ERF196637 FAP196633:FBB196637 FKL196633:FKX196637 FUH196633:FUT196637 GED196633:GEP196637 GNZ196633:GOL196637 GXV196633:GYH196637 HHR196633:HID196637 HRN196633:HRZ196637 IBJ196633:IBV196637 ILF196633:ILR196637 IVB196633:IVN196637 JEX196633:JFJ196637 JOT196633:JPF196637 JYP196633:JZB196637 KIL196633:KIX196637 KSH196633:KST196637 LCD196633:LCP196637 LLZ196633:LML196637 LVV196633:LWH196637 MFR196633:MGD196637 MPN196633:MPZ196637 MZJ196633:MZV196637 NJF196633:NJR196637 NTB196633:NTN196637 OCX196633:ODJ196637 OMT196633:ONF196637 OWP196633:OXB196637 PGL196633:PGX196637 PQH196633:PQT196637 QAD196633:QAP196637 QJZ196633:QKL196637 QTV196633:QUH196637 RDR196633:RED196637 RNN196633:RNZ196637 RXJ196633:RXV196637 SHF196633:SHR196637 SRB196633:SRN196637 TAX196633:TBJ196637 TKT196633:TLF196637 TUP196633:TVB196637 UEL196633:UEX196637 UOH196633:UOT196637 UYD196633:UYP196637 VHZ196633:VIL196637 VRV196633:VSH196637 WBR196633:WCD196637 WLN196633:WLZ196637 WVJ196633:WVV196637 IX262169:JJ262173 ST262169:TF262173 ACP262169:ADB262173 AML262169:AMX262173 AWH262169:AWT262173 BGD262169:BGP262173 BPZ262169:BQL262173 BZV262169:CAH262173 CJR262169:CKD262173 CTN262169:CTZ262173 DDJ262169:DDV262173 DNF262169:DNR262173 DXB262169:DXN262173 EGX262169:EHJ262173 EQT262169:ERF262173 FAP262169:FBB262173 FKL262169:FKX262173 FUH262169:FUT262173 GED262169:GEP262173 GNZ262169:GOL262173 GXV262169:GYH262173 HHR262169:HID262173 HRN262169:HRZ262173 IBJ262169:IBV262173 ILF262169:ILR262173 IVB262169:IVN262173 JEX262169:JFJ262173 JOT262169:JPF262173 JYP262169:JZB262173 KIL262169:KIX262173 KSH262169:KST262173 LCD262169:LCP262173 LLZ262169:LML262173 LVV262169:LWH262173 MFR262169:MGD262173 MPN262169:MPZ262173 MZJ262169:MZV262173 NJF262169:NJR262173 NTB262169:NTN262173 OCX262169:ODJ262173 OMT262169:ONF262173 OWP262169:OXB262173 PGL262169:PGX262173 PQH262169:PQT262173 QAD262169:QAP262173 QJZ262169:QKL262173 QTV262169:QUH262173 RDR262169:RED262173 RNN262169:RNZ262173 RXJ262169:RXV262173 SHF262169:SHR262173 SRB262169:SRN262173 TAX262169:TBJ262173 TKT262169:TLF262173 TUP262169:TVB262173 UEL262169:UEX262173 UOH262169:UOT262173 UYD262169:UYP262173 VHZ262169:VIL262173 VRV262169:VSH262173 WBR262169:WCD262173 WLN262169:WLZ262173 WVJ262169:WVV262173 IX327705:JJ327709 ST327705:TF327709 ACP327705:ADB327709 AML327705:AMX327709 AWH327705:AWT327709 BGD327705:BGP327709 BPZ327705:BQL327709 BZV327705:CAH327709 CJR327705:CKD327709 CTN327705:CTZ327709 DDJ327705:DDV327709 DNF327705:DNR327709 DXB327705:DXN327709 EGX327705:EHJ327709 EQT327705:ERF327709 FAP327705:FBB327709 FKL327705:FKX327709 FUH327705:FUT327709 GED327705:GEP327709 GNZ327705:GOL327709 GXV327705:GYH327709 HHR327705:HID327709 HRN327705:HRZ327709 IBJ327705:IBV327709 ILF327705:ILR327709 IVB327705:IVN327709 JEX327705:JFJ327709 JOT327705:JPF327709 JYP327705:JZB327709 KIL327705:KIX327709 KSH327705:KST327709 LCD327705:LCP327709 LLZ327705:LML327709 LVV327705:LWH327709 MFR327705:MGD327709 MPN327705:MPZ327709 MZJ327705:MZV327709 NJF327705:NJR327709 NTB327705:NTN327709 OCX327705:ODJ327709 OMT327705:ONF327709 OWP327705:OXB327709 PGL327705:PGX327709 PQH327705:PQT327709 QAD327705:QAP327709 QJZ327705:QKL327709 QTV327705:QUH327709 RDR327705:RED327709 RNN327705:RNZ327709 RXJ327705:RXV327709 SHF327705:SHR327709 SRB327705:SRN327709 TAX327705:TBJ327709 TKT327705:TLF327709 TUP327705:TVB327709 UEL327705:UEX327709 UOH327705:UOT327709 UYD327705:UYP327709 VHZ327705:VIL327709 VRV327705:VSH327709 WBR327705:WCD327709 WLN327705:WLZ327709 WVJ327705:WVV327709 IX393241:JJ393245 ST393241:TF393245 ACP393241:ADB393245 AML393241:AMX393245 AWH393241:AWT393245 BGD393241:BGP393245 BPZ393241:BQL393245 BZV393241:CAH393245 CJR393241:CKD393245 CTN393241:CTZ393245 DDJ393241:DDV393245 DNF393241:DNR393245 DXB393241:DXN393245 EGX393241:EHJ393245 EQT393241:ERF393245 FAP393241:FBB393245 FKL393241:FKX393245 FUH393241:FUT393245 GED393241:GEP393245 GNZ393241:GOL393245 GXV393241:GYH393245 HHR393241:HID393245 HRN393241:HRZ393245 IBJ393241:IBV393245 ILF393241:ILR393245 IVB393241:IVN393245 JEX393241:JFJ393245 JOT393241:JPF393245 JYP393241:JZB393245 KIL393241:KIX393245 KSH393241:KST393245 LCD393241:LCP393245 LLZ393241:LML393245 LVV393241:LWH393245 MFR393241:MGD393245 MPN393241:MPZ393245 MZJ393241:MZV393245 NJF393241:NJR393245 NTB393241:NTN393245 OCX393241:ODJ393245 OMT393241:ONF393245 OWP393241:OXB393245 PGL393241:PGX393245 PQH393241:PQT393245 QAD393241:QAP393245 QJZ393241:QKL393245 QTV393241:QUH393245 RDR393241:RED393245 RNN393241:RNZ393245 RXJ393241:RXV393245 SHF393241:SHR393245 SRB393241:SRN393245 TAX393241:TBJ393245 TKT393241:TLF393245 TUP393241:TVB393245 UEL393241:UEX393245 UOH393241:UOT393245 UYD393241:UYP393245 VHZ393241:VIL393245 VRV393241:VSH393245 WBR393241:WCD393245 WLN393241:WLZ393245 WVJ393241:WVV393245 IX458777:JJ458781 ST458777:TF458781 ACP458777:ADB458781 AML458777:AMX458781 AWH458777:AWT458781 BGD458777:BGP458781 BPZ458777:BQL458781 BZV458777:CAH458781 CJR458777:CKD458781 CTN458777:CTZ458781 DDJ458777:DDV458781 DNF458777:DNR458781 DXB458777:DXN458781 EGX458777:EHJ458781 EQT458777:ERF458781 FAP458777:FBB458781 FKL458777:FKX458781 FUH458777:FUT458781 GED458777:GEP458781 GNZ458777:GOL458781 GXV458777:GYH458781 HHR458777:HID458781 HRN458777:HRZ458781 IBJ458777:IBV458781 ILF458777:ILR458781 IVB458777:IVN458781 JEX458777:JFJ458781 JOT458777:JPF458781 JYP458777:JZB458781 KIL458777:KIX458781 KSH458777:KST458781 LCD458777:LCP458781 LLZ458777:LML458781 LVV458777:LWH458781 MFR458777:MGD458781 MPN458777:MPZ458781 MZJ458777:MZV458781 NJF458777:NJR458781 NTB458777:NTN458781 OCX458777:ODJ458781 OMT458777:ONF458781 OWP458777:OXB458781 PGL458777:PGX458781 PQH458777:PQT458781 QAD458777:QAP458781 QJZ458777:QKL458781 QTV458777:QUH458781 RDR458777:RED458781 RNN458777:RNZ458781 RXJ458777:RXV458781 SHF458777:SHR458781 SRB458777:SRN458781 TAX458777:TBJ458781 TKT458777:TLF458781 TUP458777:TVB458781 UEL458777:UEX458781 UOH458777:UOT458781 UYD458777:UYP458781 VHZ458777:VIL458781 VRV458777:VSH458781 WBR458777:WCD458781 WLN458777:WLZ458781 WVJ458777:WVV458781 IX524313:JJ524317 ST524313:TF524317 ACP524313:ADB524317 AML524313:AMX524317 AWH524313:AWT524317 BGD524313:BGP524317 BPZ524313:BQL524317 BZV524313:CAH524317 CJR524313:CKD524317 CTN524313:CTZ524317 DDJ524313:DDV524317 DNF524313:DNR524317 DXB524313:DXN524317 EGX524313:EHJ524317 EQT524313:ERF524317 FAP524313:FBB524317 FKL524313:FKX524317 FUH524313:FUT524317 GED524313:GEP524317 GNZ524313:GOL524317 GXV524313:GYH524317 HHR524313:HID524317 HRN524313:HRZ524317 IBJ524313:IBV524317 ILF524313:ILR524317 IVB524313:IVN524317 JEX524313:JFJ524317 JOT524313:JPF524317 JYP524313:JZB524317 KIL524313:KIX524317 KSH524313:KST524317 LCD524313:LCP524317 LLZ524313:LML524317 LVV524313:LWH524317 MFR524313:MGD524317 MPN524313:MPZ524317 MZJ524313:MZV524317 NJF524313:NJR524317 NTB524313:NTN524317 OCX524313:ODJ524317 OMT524313:ONF524317 OWP524313:OXB524317 PGL524313:PGX524317 PQH524313:PQT524317 QAD524313:QAP524317 QJZ524313:QKL524317 QTV524313:QUH524317 RDR524313:RED524317 RNN524313:RNZ524317 RXJ524313:RXV524317 SHF524313:SHR524317 SRB524313:SRN524317 TAX524313:TBJ524317 TKT524313:TLF524317 TUP524313:TVB524317 UEL524313:UEX524317 UOH524313:UOT524317 UYD524313:UYP524317 VHZ524313:VIL524317 VRV524313:VSH524317 WBR524313:WCD524317 WLN524313:WLZ524317 WVJ524313:WVV524317 IX589849:JJ589853 ST589849:TF589853 ACP589849:ADB589853 AML589849:AMX589853 AWH589849:AWT589853 BGD589849:BGP589853 BPZ589849:BQL589853 BZV589849:CAH589853 CJR589849:CKD589853 CTN589849:CTZ589853 DDJ589849:DDV589853 DNF589849:DNR589853 DXB589849:DXN589853 EGX589849:EHJ589853 EQT589849:ERF589853 FAP589849:FBB589853 FKL589849:FKX589853 FUH589849:FUT589853 GED589849:GEP589853 GNZ589849:GOL589853 GXV589849:GYH589853 HHR589849:HID589853 HRN589849:HRZ589853 IBJ589849:IBV589853 ILF589849:ILR589853 IVB589849:IVN589853 JEX589849:JFJ589853 JOT589849:JPF589853 JYP589849:JZB589853 KIL589849:KIX589853 KSH589849:KST589853 LCD589849:LCP589853 LLZ589849:LML589853 LVV589849:LWH589853 MFR589849:MGD589853 MPN589849:MPZ589853 MZJ589849:MZV589853 NJF589849:NJR589853 NTB589849:NTN589853 OCX589849:ODJ589853 OMT589849:ONF589853 OWP589849:OXB589853 PGL589849:PGX589853 PQH589849:PQT589853 QAD589849:QAP589853 QJZ589849:QKL589853 QTV589849:QUH589853 RDR589849:RED589853 RNN589849:RNZ589853 RXJ589849:RXV589853 SHF589849:SHR589853 SRB589849:SRN589853 TAX589849:TBJ589853 TKT589849:TLF589853 TUP589849:TVB589853 UEL589849:UEX589853 UOH589849:UOT589853 UYD589849:UYP589853 VHZ589849:VIL589853 VRV589849:VSH589853 WBR589849:WCD589853 WLN589849:WLZ589853 WVJ589849:WVV589853 IX655385:JJ655389 ST655385:TF655389 ACP655385:ADB655389 AML655385:AMX655389 AWH655385:AWT655389 BGD655385:BGP655389 BPZ655385:BQL655389 BZV655385:CAH655389 CJR655385:CKD655389 CTN655385:CTZ655389 DDJ655385:DDV655389 DNF655385:DNR655389 DXB655385:DXN655389 EGX655385:EHJ655389 EQT655385:ERF655389 FAP655385:FBB655389 FKL655385:FKX655389 FUH655385:FUT655389 GED655385:GEP655389 GNZ655385:GOL655389 GXV655385:GYH655389 HHR655385:HID655389 HRN655385:HRZ655389 IBJ655385:IBV655389 ILF655385:ILR655389 IVB655385:IVN655389 JEX655385:JFJ655389 JOT655385:JPF655389 JYP655385:JZB655389 KIL655385:KIX655389 KSH655385:KST655389 LCD655385:LCP655389 LLZ655385:LML655389 LVV655385:LWH655389 MFR655385:MGD655389 MPN655385:MPZ655389 MZJ655385:MZV655389 NJF655385:NJR655389 NTB655385:NTN655389 OCX655385:ODJ655389 OMT655385:ONF655389 OWP655385:OXB655389 PGL655385:PGX655389 PQH655385:PQT655389 QAD655385:QAP655389 QJZ655385:QKL655389 QTV655385:QUH655389 RDR655385:RED655389 RNN655385:RNZ655389 RXJ655385:RXV655389 SHF655385:SHR655389 SRB655385:SRN655389 TAX655385:TBJ655389 TKT655385:TLF655389 TUP655385:TVB655389 UEL655385:UEX655389 UOH655385:UOT655389 UYD655385:UYP655389 VHZ655385:VIL655389 VRV655385:VSH655389 WBR655385:WCD655389 WLN655385:WLZ655389 WVJ655385:WVV655389 IX720921:JJ720925 ST720921:TF720925 ACP720921:ADB720925 AML720921:AMX720925 AWH720921:AWT720925 BGD720921:BGP720925 BPZ720921:BQL720925 BZV720921:CAH720925 CJR720921:CKD720925 CTN720921:CTZ720925 DDJ720921:DDV720925 DNF720921:DNR720925 DXB720921:DXN720925 EGX720921:EHJ720925 EQT720921:ERF720925 FAP720921:FBB720925 FKL720921:FKX720925 FUH720921:FUT720925 GED720921:GEP720925 GNZ720921:GOL720925 GXV720921:GYH720925 HHR720921:HID720925 HRN720921:HRZ720925 IBJ720921:IBV720925 ILF720921:ILR720925 IVB720921:IVN720925 JEX720921:JFJ720925 JOT720921:JPF720925 JYP720921:JZB720925 KIL720921:KIX720925 KSH720921:KST720925 LCD720921:LCP720925 LLZ720921:LML720925 LVV720921:LWH720925 MFR720921:MGD720925 MPN720921:MPZ720925 MZJ720921:MZV720925 NJF720921:NJR720925 NTB720921:NTN720925 OCX720921:ODJ720925 OMT720921:ONF720925 OWP720921:OXB720925 PGL720921:PGX720925 PQH720921:PQT720925 QAD720921:QAP720925 QJZ720921:QKL720925 QTV720921:QUH720925 RDR720921:RED720925 RNN720921:RNZ720925 RXJ720921:RXV720925 SHF720921:SHR720925 SRB720921:SRN720925 TAX720921:TBJ720925 TKT720921:TLF720925 TUP720921:TVB720925 UEL720921:UEX720925 UOH720921:UOT720925 UYD720921:UYP720925 VHZ720921:VIL720925 VRV720921:VSH720925 WBR720921:WCD720925 WLN720921:WLZ720925 WVJ720921:WVV720925 IX786457:JJ786461 ST786457:TF786461 ACP786457:ADB786461 AML786457:AMX786461 AWH786457:AWT786461 BGD786457:BGP786461 BPZ786457:BQL786461 BZV786457:CAH786461 CJR786457:CKD786461 CTN786457:CTZ786461 DDJ786457:DDV786461 DNF786457:DNR786461 DXB786457:DXN786461 EGX786457:EHJ786461 EQT786457:ERF786461 FAP786457:FBB786461 FKL786457:FKX786461 FUH786457:FUT786461 GED786457:GEP786461 GNZ786457:GOL786461 GXV786457:GYH786461 HHR786457:HID786461 HRN786457:HRZ786461 IBJ786457:IBV786461 ILF786457:ILR786461 IVB786457:IVN786461 JEX786457:JFJ786461 JOT786457:JPF786461 JYP786457:JZB786461 KIL786457:KIX786461 KSH786457:KST786461 LCD786457:LCP786461 LLZ786457:LML786461 LVV786457:LWH786461 MFR786457:MGD786461 MPN786457:MPZ786461 MZJ786457:MZV786461 NJF786457:NJR786461 NTB786457:NTN786461 OCX786457:ODJ786461 OMT786457:ONF786461 OWP786457:OXB786461 PGL786457:PGX786461 PQH786457:PQT786461 QAD786457:QAP786461 QJZ786457:QKL786461 QTV786457:QUH786461 RDR786457:RED786461 RNN786457:RNZ786461 RXJ786457:RXV786461 SHF786457:SHR786461 SRB786457:SRN786461 TAX786457:TBJ786461 TKT786457:TLF786461 TUP786457:TVB786461 UEL786457:UEX786461 UOH786457:UOT786461 UYD786457:UYP786461 VHZ786457:VIL786461 VRV786457:VSH786461 WBR786457:WCD786461 WLN786457:WLZ786461 WVJ786457:WVV786461 IX851993:JJ851997 ST851993:TF851997 ACP851993:ADB851997 AML851993:AMX851997 AWH851993:AWT851997 BGD851993:BGP851997 BPZ851993:BQL851997 BZV851993:CAH851997 CJR851993:CKD851997 CTN851993:CTZ851997 DDJ851993:DDV851997 DNF851993:DNR851997 DXB851993:DXN851997 EGX851993:EHJ851997 EQT851993:ERF851997 FAP851993:FBB851997 FKL851993:FKX851997 FUH851993:FUT851997 GED851993:GEP851997 GNZ851993:GOL851997 GXV851993:GYH851997 HHR851993:HID851997 HRN851993:HRZ851997 IBJ851993:IBV851997 ILF851993:ILR851997 IVB851993:IVN851997 JEX851993:JFJ851997 JOT851993:JPF851997 JYP851993:JZB851997 KIL851993:KIX851997 KSH851993:KST851997 LCD851993:LCP851997 LLZ851993:LML851997 LVV851993:LWH851997 MFR851993:MGD851997 MPN851993:MPZ851997 MZJ851993:MZV851997 NJF851993:NJR851997 NTB851993:NTN851997 OCX851993:ODJ851997 OMT851993:ONF851997 OWP851993:OXB851997 PGL851993:PGX851997 PQH851993:PQT851997 QAD851993:QAP851997 QJZ851993:QKL851997 QTV851993:QUH851997 RDR851993:RED851997 RNN851993:RNZ851997 RXJ851993:RXV851997 SHF851993:SHR851997 SRB851993:SRN851997 TAX851993:TBJ851997 TKT851993:TLF851997 TUP851993:TVB851997 UEL851993:UEX851997 UOH851993:UOT851997 UYD851993:UYP851997 VHZ851993:VIL851997 VRV851993:VSH851997 WBR851993:WCD851997 WLN851993:WLZ851997 WVJ851993:WVV851997 IX917529:JJ917533 ST917529:TF917533 ACP917529:ADB917533 AML917529:AMX917533 AWH917529:AWT917533 BGD917529:BGP917533 BPZ917529:BQL917533 BZV917529:CAH917533 CJR917529:CKD917533 CTN917529:CTZ917533 DDJ917529:DDV917533 DNF917529:DNR917533 DXB917529:DXN917533 EGX917529:EHJ917533 EQT917529:ERF917533 FAP917529:FBB917533 FKL917529:FKX917533 FUH917529:FUT917533 GED917529:GEP917533 GNZ917529:GOL917533 GXV917529:GYH917533 HHR917529:HID917533 HRN917529:HRZ917533 IBJ917529:IBV917533 ILF917529:ILR917533 IVB917529:IVN917533 JEX917529:JFJ917533 JOT917529:JPF917533 JYP917529:JZB917533 KIL917529:KIX917533 KSH917529:KST917533 LCD917529:LCP917533 LLZ917529:LML917533 LVV917529:LWH917533 MFR917529:MGD917533 MPN917529:MPZ917533 MZJ917529:MZV917533 NJF917529:NJR917533 NTB917529:NTN917533 OCX917529:ODJ917533 OMT917529:ONF917533 OWP917529:OXB917533 PGL917529:PGX917533 PQH917529:PQT917533 QAD917529:QAP917533 QJZ917529:QKL917533 QTV917529:QUH917533 RDR917529:RED917533 RNN917529:RNZ917533 RXJ917529:RXV917533 SHF917529:SHR917533 SRB917529:SRN917533 TAX917529:TBJ917533 TKT917529:TLF917533 TUP917529:TVB917533 UEL917529:UEX917533 UOH917529:UOT917533 UYD917529:UYP917533 VHZ917529:VIL917533 VRV917529:VSH917533 WBR917529:WCD917533 WLN917529:WLZ917533 WVJ917529:WVV917533 WVJ983065:WVV983069 IX983065:JJ983069 ST983065:TF983069 ACP983065:ADB983069 AML983065:AMX983069 AWH983065:AWT983069 BGD983065:BGP983069 BPZ983065:BQL983069 BZV983065:CAH983069 CJR983065:CKD983069 CTN983065:CTZ983069 DDJ983065:DDV983069 DNF983065:DNR983069 DXB983065:DXN983069 EGX983065:EHJ983069 EQT983065:ERF983069 FAP983065:FBB983069 FKL983065:FKX983069 FUH983065:FUT983069 GED983065:GEP983069 GNZ983065:GOL983069 GXV983065:GYH983069 HHR983065:HID983069 HRN983065:HRZ983069 IBJ983065:IBV983069 ILF983065:ILR983069 IVB983065:IVN983069 JEX983065:JFJ983069 JOT983065:JPF983069 JYP983065:JZB983069 KIL983065:KIX983069 KSH983065:KST983069 LCD983065:LCP983069 LLZ983065:LML983069 LVV983065:LWH983069 MFR983065:MGD983069 MPN983065:MPZ983069 MZJ983065:MZV983069 NJF983065:NJR983069 NTB983065:NTN983069 OCX983065:ODJ983069 OMT983065:ONF983069 OWP983065:OXB983069 PGL983065:PGX983069 PQH983065:PQT983069 QAD983065:QAP983069 QJZ983065:QKL983069 QTV983065:QUH983069 RDR983065:RED983069 RNN983065:RNZ983069 RXJ983065:RXV983069 SHF983065:SHR983069 SRB983065:SRN983069 TAX983065:TBJ983069 TKT983065:TLF983069 TUP983065:TVB983069 UEL983065:UEX983069 UOH983065:UOT983069 UYD983065:UYP983069 VHZ983065:VIL983069 VRV983065:VSH983069 WBR983065:WCD983069 WLN983065:WLZ983069 L983065:X983069 L65561:X65565 L131097:X131101 L196633:X196637 L262169:X262173 L327705:X327709 L393241:X393245 L458777:X458781 L524313:X524317 L589849:X589853 L655385:X655389 L720921:X720925 L786457:X786461 L851993:X851997 L917529:X917533"/>
    <dataValidation type="textLength" operator="lessThanOrEqual" allowBlank="1" showInputMessage="1" showErrorMessage="1" errorTitle="Ошибка" error="Допускается ввод не более 900 символов!" prompt="Укажите заявителя" sqref="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IY23 SU23 ACQ23 M23 AMM23 WVK983063 M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M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M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M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M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M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M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M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M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M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M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M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M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M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M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AWI23 BGE23">
      <formula1>900</formula1>
    </dataValidation>
    <dataValidation type="decimal" allowBlank="1" showErrorMessage="1" errorTitle="Ошибка" error="Допускается ввод только неотрицательных чисел!" sqref="BQD23 BZZ23 CJV23 CTR23 DDN23 DNJ23 DXF23 EHB23 EQX23 FAT23 FKP23 FUL23 GEH23 GOD23 GXZ23 HHV23 HRR23 IBN23 ILJ23 IVF23 JFB23 JOX23 JYT23 KIP23 KSL23 LCH23 LMD23 LVZ23 MFV23 MPR23 MZN23 NJJ23 NTF23 ODB23 OMX23 OWT23 PGP23 PQL23 QAH23 QKD23 QTZ23 RDV23 RNR23 RXN23 SHJ23 SRF23 TBB23 TKX23 TUT23 UEP23 UOL23 UYH23 VID23 VRZ23 WBV23 WLR23 WVN23 JB23 SX23 ACT23 P23 AMP23 WVN983063 P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P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P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P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P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P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P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P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P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P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P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P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P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P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P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AWL23 BGH23">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BQI23 CAE23 CKA23 CTW23 DDS23 DNO23 DXK23 EHG23 ERC23 FAY23 FKU23 FUQ23 GEM23 GOI23 GYE23 HIA23 HRW23 IBS23 ILO23 IVK23 JFG23 JPC23 JYY23 KIU23 KSQ23 LCM23 LMI23 LWE23 MGA23 MPW23 MZS23 NJO23 NTK23 ODG23 ONC23 OWY23 PGU23 PQQ23 QAM23 QKI23 QUE23 REA23 RNW23 RXS23 SHO23 SRK23 TBG23 TLC23 TUY23 UEU23 UOQ23 UYM23 VII23 VSE23 WCA23 WLW23 WVS23 JE23 TA23 ACW23 AMS23 AWO23 BGK23 U65559 JG65559 TC65559 ACY65559 AMU65559 AWQ65559 BGM65559 BQI65559 CAE65559 CKA65559 CTW65559 DDS65559 DNO65559 DXK65559 EHG65559 ERC65559 FAY65559 FKU65559 FUQ65559 GEM65559 GOI65559 GYE65559 HIA65559 HRW65559 IBS65559 ILO65559 IVK65559 JFG65559 JPC65559 JYY65559 KIU65559 KSQ65559 LCM65559 LMI65559 LWE65559 MGA65559 MPW65559 MZS65559 NJO65559 NTK65559 ODG65559 ONC65559 OWY65559 PGU65559 PQQ65559 QAM65559 QKI65559 QUE65559 REA65559 RNW65559 RXS65559 SHO65559 SRK65559 TBG65559 TLC65559 TUY65559 UEU65559 UOQ65559 UYM65559 VII65559 VSE65559 WCA65559 WLW65559 WVS65559 U131095 JG131095 TC131095 ACY131095 AMU131095 AWQ131095 BGM131095 BQI131095 CAE131095 CKA131095 CTW131095 DDS131095 DNO131095 DXK131095 EHG131095 ERC131095 FAY131095 FKU131095 FUQ131095 GEM131095 GOI131095 GYE131095 HIA131095 HRW131095 IBS131095 ILO131095 IVK131095 JFG131095 JPC131095 JYY131095 KIU131095 KSQ131095 LCM131095 LMI131095 LWE131095 MGA131095 MPW131095 MZS131095 NJO131095 NTK131095 ODG131095 ONC131095 OWY131095 PGU131095 PQQ131095 QAM131095 QKI131095 QUE131095 REA131095 RNW131095 RXS131095 SHO131095 SRK131095 TBG131095 TLC131095 TUY131095 UEU131095 UOQ131095 UYM131095 VII131095 VSE131095 WCA131095 WLW131095 WVS131095 U196631 JG196631 TC196631 ACY196631 AMU196631 AWQ196631 BGM196631 BQI196631 CAE196631 CKA196631 CTW196631 DDS196631 DNO196631 DXK196631 EHG196631 ERC196631 FAY196631 FKU196631 FUQ196631 GEM196631 GOI196631 GYE196631 HIA196631 HRW196631 IBS196631 ILO196631 IVK196631 JFG196631 JPC196631 JYY196631 KIU196631 KSQ196631 LCM196631 LMI196631 LWE196631 MGA196631 MPW196631 MZS196631 NJO196631 NTK196631 ODG196631 ONC196631 OWY196631 PGU196631 PQQ196631 QAM196631 QKI196631 QUE196631 REA196631 RNW196631 RXS196631 SHO196631 SRK196631 TBG196631 TLC196631 TUY196631 UEU196631 UOQ196631 UYM196631 VII196631 VSE196631 WCA196631 WLW196631 WVS196631 U262167 JG262167 TC262167 ACY262167 AMU262167 AWQ262167 BGM262167 BQI262167 CAE262167 CKA262167 CTW262167 DDS262167 DNO262167 DXK262167 EHG262167 ERC262167 FAY262167 FKU262167 FUQ262167 GEM262167 GOI262167 GYE262167 HIA262167 HRW262167 IBS262167 ILO262167 IVK262167 JFG262167 JPC262167 JYY262167 KIU262167 KSQ262167 LCM262167 LMI262167 LWE262167 MGA262167 MPW262167 MZS262167 NJO262167 NTK262167 ODG262167 ONC262167 OWY262167 PGU262167 PQQ262167 QAM262167 QKI262167 QUE262167 REA262167 RNW262167 RXS262167 SHO262167 SRK262167 TBG262167 TLC262167 TUY262167 UEU262167 UOQ262167 UYM262167 VII262167 VSE262167 WCA262167 WLW262167 WVS262167 U327703 JG327703 TC327703 ACY327703 AMU327703 AWQ327703 BGM327703 BQI327703 CAE327703 CKA327703 CTW327703 DDS327703 DNO327703 DXK327703 EHG327703 ERC327703 FAY327703 FKU327703 FUQ327703 GEM327703 GOI327703 GYE327703 HIA327703 HRW327703 IBS327703 ILO327703 IVK327703 JFG327703 JPC327703 JYY327703 KIU327703 KSQ327703 LCM327703 LMI327703 LWE327703 MGA327703 MPW327703 MZS327703 NJO327703 NTK327703 ODG327703 ONC327703 OWY327703 PGU327703 PQQ327703 QAM327703 QKI327703 QUE327703 REA327703 RNW327703 RXS327703 SHO327703 SRK327703 TBG327703 TLC327703 TUY327703 UEU327703 UOQ327703 UYM327703 VII327703 VSE327703 WCA327703 WLW327703 WVS327703 U393239 JG393239 TC393239 ACY393239 AMU393239 AWQ393239 BGM393239 BQI393239 CAE393239 CKA393239 CTW393239 DDS393239 DNO393239 DXK393239 EHG393239 ERC393239 FAY393239 FKU393239 FUQ393239 GEM393239 GOI393239 GYE393239 HIA393239 HRW393239 IBS393239 ILO393239 IVK393239 JFG393239 JPC393239 JYY393239 KIU393239 KSQ393239 LCM393239 LMI393239 LWE393239 MGA393239 MPW393239 MZS393239 NJO393239 NTK393239 ODG393239 ONC393239 OWY393239 PGU393239 PQQ393239 QAM393239 QKI393239 QUE393239 REA393239 RNW393239 RXS393239 SHO393239 SRK393239 TBG393239 TLC393239 TUY393239 UEU393239 UOQ393239 UYM393239 VII393239 VSE393239 WCA393239 WLW393239 WVS393239 U458775 JG458775 TC458775 ACY458775 AMU458775 AWQ458775 BGM458775 BQI458775 CAE458775 CKA458775 CTW458775 DDS458775 DNO458775 DXK458775 EHG458775 ERC458775 FAY458775 FKU458775 FUQ458775 GEM458775 GOI458775 GYE458775 HIA458775 HRW458775 IBS458775 ILO458775 IVK458775 JFG458775 JPC458775 JYY458775 KIU458775 KSQ458775 LCM458775 LMI458775 LWE458775 MGA458775 MPW458775 MZS458775 NJO458775 NTK458775 ODG458775 ONC458775 OWY458775 PGU458775 PQQ458775 QAM458775 QKI458775 QUE458775 REA458775 RNW458775 RXS458775 SHO458775 SRK458775 TBG458775 TLC458775 TUY458775 UEU458775 UOQ458775 UYM458775 VII458775 VSE458775 WCA458775 WLW458775 WVS458775 U524311 JG524311 TC524311 ACY524311 AMU524311 AWQ524311 BGM524311 BQI524311 CAE524311 CKA524311 CTW524311 DDS524311 DNO524311 DXK524311 EHG524311 ERC524311 FAY524311 FKU524311 FUQ524311 GEM524311 GOI524311 GYE524311 HIA524311 HRW524311 IBS524311 ILO524311 IVK524311 JFG524311 JPC524311 JYY524311 KIU524311 KSQ524311 LCM524311 LMI524311 LWE524311 MGA524311 MPW524311 MZS524311 NJO524311 NTK524311 ODG524311 ONC524311 OWY524311 PGU524311 PQQ524311 QAM524311 QKI524311 QUE524311 REA524311 RNW524311 RXS524311 SHO524311 SRK524311 TBG524311 TLC524311 TUY524311 UEU524311 UOQ524311 UYM524311 VII524311 VSE524311 WCA524311 WLW524311 WVS524311 U589847 JG589847 TC589847 ACY589847 AMU589847 AWQ589847 BGM589847 BQI589847 CAE589847 CKA589847 CTW589847 DDS589847 DNO589847 DXK589847 EHG589847 ERC589847 FAY589847 FKU589847 FUQ589847 GEM589847 GOI589847 GYE589847 HIA589847 HRW589847 IBS589847 ILO589847 IVK589847 JFG589847 JPC589847 JYY589847 KIU589847 KSQ589847 LCM589847 LMI589847 LWE589847 MGA589847 MPW589847 MZS589847 NJO589847 NTK589847 ODG589847 ONC589847 OWY589847 PGU589847 PQQ589847 QAM589847 QKI589847 QUE589847 REA589847 RNW589847 RXS589847 SHO589847 SRK589847 TBG589847 TLC589847 TUY589847 UEU589847 UOQ589847 UYM589847 VII589847 VSE589847 WCA589847 WLW589847 WVS589847 U655383 JG655383 TC655383 ACY655383 AMU655383 AWQ655383 BGM655383 BQI655383 CAE655383 CKA655383 CTW655383 DDS655383 DNO655383 DXK655383 EHG655383 ERC655383 FAY655383 FKU655383 FUQ655383 GEM655383 GOI655383 GYE655383 HIA655383 HRW655383 IBS655383 ILO655383 IVK655383 JFG655383 JPC655383 JYY655383 KIU655383 KSQ655383 LCM655383 LMI655383 LWE655383 MGA655383 MPW655383 MZS655383 NJO655383 NTK655383 ODG655383 ONC655383 OWY655383 PGU655383 PQQ655383 QAM655383 QKI655383 QUE655383 REA655383 RNW655383 RXS655383 SHO655383 SRK655383 TBG655383 TLC655383 TUY655383 UEU655383 UOQ655383 UYM655383 VII655383 VSE655383 WCA655383 WLW655383 WVS655383 U720919 JG720919 TC720919 ACY720919 AMU720919 AWQ720919 BGM720919 BQI720919 CAE720919 CKA720919 CTW720919 DDS720919 DNO720919 DXK720919 EHG720919 ERC720919 FAY720919 FKU720919 FUQ720919 GEM720919 GOI720919 GYE720919 HIA720919 HRW720919 IBS720919 ILO720919 IVK720919 JFG720919 JPC720919 JYY720919 KIU720919 KSQ720919 LCM720919 LMI720919 LWE720919 MGA720919 MPW720919 MZS720919 NJO720919 NTK720919 ODG720919 ONC720919 OWY720919 PGU720919 PQQ720919 QAM720919 QKI720919 QUE720919 REA720919 RNW720919 RXS720919 SHO720919 SRK720919 TBG720919 TLC720919 TUY720919 UEU720919 UOQ720919 UYM720919 VII720919 VSE720919 WCA720919 WLW720919 WVS720919 U786455 JG786455 TC786455 ACY786455 AMU786455 AWQ786455 BGM786455 BQI786455 CAE786455 CKA786455 CTW786455 DDS786455 DNO786455 DXK786455 EHG786455 ERC786455 FAY786455 FKU786455 FUQ786455 GEM786455 GOI786455 GYE786455 HIA786455 HRW786455 IBS786455 ILO786455 IVK786455 JFG786455 JPC786455 JYY786455 KIU786455 KSQ786455 LCM786455 LMI786455 LWE786455 MGA786455 MPW786455 MZS786455 NJO786455 NTK786455 ODG786455 ONC786455 OWY786455 PGU786455 PQQ786455 QAM786455 QKI786455 QUE786455 REA786455 RNW786455 RXS786455 SHO786455 SRK786455 TBG786455 TLC786455 TUY786455 UEU786455 UOQ786455 UYM786455 VII786455 VSE786455 WCA786455 WLW786455 WVS786455 U851991 JG851991 TC851991 ACY851991 AMU851991 AWQ851991 BGM851991 BQI851991 CAE851991 CKA851991 CTW851991 DDS851991 DNO851991 DXK851991 EHG851991 ERC851991 FAY851991 FKU851991 FUQ851991 GEM851991 GOI851991 GYE851991 HIA851991 HRW851991 IBS851991 ILO851991 IVK851991 JFG851991 JPC851991 JYY851991 KIU851991 KSQ851991 LCM851991 LMI851991 LWE851991 MGA851991 MPW851991 MZS851991 NJO851991 NTK851991 ODG851991 ONC851991 OWY851991 PGU851991 PQQ851991 QAM851991 QKI851991 QUE851991 REA851991 RNW851991 RXS851991 SHO851991 SRK851991 TBG851991 TLC851991 TUY851991 UEU851991 UOQ851991 UYM851991 VII851991 VSE851991 WCA851991 WLW851991 WVS851991 U917527 JG917527 TC917527 ACY917527 AMU917527 AWQ917527 BGM917527 BQI917527 CAE917527 CKA917527 CTW917527 DDS917527 DNO917527 DXK917527 EHG917527 ERC917527 FAY917527 FKU917527 FUQ917527 GEM917527 GOI917527 GYE917527 HIA917527 HRW917527 IBS917527 ILO917527 IVK917527 JFG917527 JPC917527 JYY917527 KIU917527 KSQ917527 LCM917527 LMI917527 LWE917527 MGA917527 MPW917527 MZS917527 NJO917527 NTK917527 ODG917527 ONC917527 OWY917527 PGU917527 PQQ917527 QAM917527 QKI917527 QUE917527 REA917527 RNW917527 RXS917527 SHO917527 SRK917527 TBG917527 TLC917527 TUY917527 UEU917527 UOQ917527 UYM917527 VII917527 VSE917527 WCA917527 WLW917527 WVS917527 U983063 JG983063 TC983063 ACY983063 AMU983063 AWQ983063 BGM983063 BQI983063 CAE983063 CKA983063 CTW983063 DDS983063 DNO983063 DXK983063 EHG983063 ERC983063 FAY983063 FKU983063 FUQ983063 GEM983063 GOI983063 GYE983063 HIA983063 HRW983063 IBS983063 ILO983063 IVK983063 JFG983063 JPC983063 JYY983063 KIU983063 KSQ983063 LCM983063 LMI983063 LWE983063 MGA983063 MPW983063 MZS983063 NJO983063 NTK983063 ODG983063 ONC983063 OWY983063 PGU983063 PQQ983063 QAM983063 QKI983063 QUE983063 REA983063 RNW983063 RXS983063 SHO983063 SRK983063 TBG983063 TLC983063 TUY983063 UEU983063 UOQ983063 UYM983063 VII983063 VSE983063 WCA983063 WLW983063 WVS98306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JG23 TC23 ACY23 S23 AMU23 WVQ983063 S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S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S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S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S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S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S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S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S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S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S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S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S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S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S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AWQ23 BGM23"/>
    <dataValidation type="decimal" allowBlank="1" showErrorMessage="1" errorTitle="Ошибка" error="Допускается ввод только действительных чисел!" sqref="BQE23:BQF23 CAA23:CAB23 CJW23:CJX23 CTS23:CTT23 DDO23:DDP23 DNK23:DNL23 DXG23:DXH23 EHC23:EHD23 EQY23:EQZ23 FAU23:FAV23 FKQ23:FKR23 FUM23:FUN23 GEI23:GEJ23 GOE23:GOF23 GYA23:GYB23 HHW23:HHX23 HRS23:HRT23 IBO23:IBP23 ILK23:ILL23 IVG23:IVH23 JFC23:JFD23 JOY23:JOZ23 JYU23:JYV23 KIQ23:KIR23 KSM23:KSN23 LCI23:LCJ23 LME23:LMF23 LWA23:LWB23 MFW23:MFX23 MPS23:MPT23 MZO23:MZP23 NJK23:NJL23 NTG23:NTH23 ODC23:ODD23 OMY23:OMZ23 OWU23:OWV23 PGQ23:PGR23 PQM23:PQN23 QAI23:QAJ23 QKE23:QKF23 QUA23:QUB23 RDW23:RDX23 RNS23:RNT23 RXO23:RXP23 SHK23:SHL23 SRG23:SRH23 TBC23:TBD23 TKY23:TKZ23 TUU23:TUV23 UEQ23:UER23 UOM23:UON23 UYI23:UYJ23 VIE23:VIF23 VSA23:VSB23 WBW23:WBX23 WLS23:WLT23 WVO23:WVP23 JC23:JD23 SY23:SZ23 ACU23:ACV23 Q23:R23 AMQ23:AMR23 WVO983063:WVP983063 Q65559:R65559 JC65559:JD65559 SY65559:SZ65559 ACU65559:ACV65559 AMQ65559:AMR65559 AWM65559:AWN65559 BGI65559:BGJ65559 BQE65559:BQF65559 CAA65559:CAB65559 CJW65559:CJX65559 CTS65559:CTT65559 DDO65559:DDP65559 DNK65559:DNL65559 DXG65559:DXH65559 EHC65559:EHD65559 EQY65559:EQZ65559 FAU65559:FAV65559 FKQ65559:FKR65559 FUM65559:FUN65559 GEI65559:GEJ65559 GOE65559:GOF65559 GYA65559:GYB65559 HHW65559:HHX65559 HRS65559:HRT65559 IBO65559:IBP65559 ILK65559:ILL65559 IVG65559:IVH65559 JFC65559:JFD65559 JOY65559:JOZ65559 JYU65559:JYV65559 KIQ65559:KIR65559 KSM65559:KSN65559 LCI65559:LCJ65559 LME65559:LMF65559 LWA65559:LWB65559 MFW65559:MFX65559 MPS65559:MPT65559 MZO65559:MZP65559 NJK65559:NJL65559 NTG65559:NTH65559 ODC65559:ODD65559 OMY65559:OMZ65559 OWU65559:OWV65559 PGQ65559:PGR65559 PQM65559:PQN65559 QAI65559:QAJ65559 QKE65559:QKF65559 QUA65559:QUB65559 RDW65559:RDX65559 RNS65559:RNT65559 RXO65559:RXP65559 SHK65559:SHL65559 SRG65559:SRH65559 TBC65559:TBD65559 TKY65559:TKZ65559 TUU65559:TUV65559 UEQ65559:UER65559 UOM65559:UON65559 UYI65559:UYJ65559 VIE65559:VIF65559 VSA65559:VSB65559 WBW65559:WBX65559 WLS65559:WLT65559 WVO65559:WVP65559 Q131095:R131095 JC131095:JD131095 SY131095:SZ131095 ACU131095:ACV131095 AMQ131095:AMR131095 AWM131095:AWN131095 BGI131095:BGJ131095 BQE131095:BQF131095 CAA131095:CAB131095 CJW131095:CJX131095 CTS131095:CTT131095 DDO131095:DDP131095 DNK131095:DNL131095 DXG131095:DXH131095 EHC131095:EHD131095 EQY131095:EQZ131095 FAU131095:FAV131095 FKQ131095:FKR131095 FUM131095:FUN131095 GEI131095:GEJ131095 GOE131095:GOF131095 GYA131095:GYB131095 HHW131095:HHX131095 HRS131095:HRT131095 IBO131095:IBP131095 ILK131095:ILL131095 IVG131095:IVH131095 JFC131095:JFD131095 JOY131095:JOZ131095 JYU131095:JYV131095 KIQ131095:KIR131095 KSM131095:KSN131095 LCI131095:LCJ131095 LME131095:LMF131095 LWA131095:LWB131095 MFW131095:MFX131095 MPS131095:MPT131095 MZO131095:MZP131095 NJK131095:NJL131095 NTG131095:NTH131095 ODC131095:ODD131095 OMY131095:OMZ131095 OWU131095:OWV131095 PGQ131095:PGR131095 PQM131095:PQN131095 QAI131095:QAJ131095 QKE131095:QKF131095 QUA131095:QUB131095 RDW131095:RDX131095 RNS131095:RNT131095 RXO131095:RXP131095 SHK131095:SHL131095 SRG131095:SRH131095 TBC131095:TBD131095 TKY131095:TKZ131095 TUU131095:TUV131095 UEQ131095:UER131095 UOM131095:UON131095 UYI131095:UYJ131095 VIE131095:VIF131095 VSA131095:VSB131095 WBW131095:WBX131095 WLS131095:WLT131095 WVO131095:WVP131095 Q196631:R196631 JC196631:JD196631 SY196631:SZ196631 ACU196631:ACV196631 AMQ196631:AMR196631 AWM196631:AWN196631 BGI196631:BGJ196631 BQE196631:BQF196631 CAA196631:CAB196631 CJW196631:CJX196631 CTS196631:CTT196631 DDO196631:DDP196631 DNK196631:DNL196631 DXG196631:DXH196631 EHC196631:EHD196631 EQY196631:EQZ196631 FAU196631:FAV196631 FKQ196631:FKR196631 FUM196631:FUN196631 GEI196631:GEJ196631 GOE196631:GOF196631 GYA196631:GYB196631 HHW196631:HHX196631 HRS196631:HRT196631 IBO196631:IBP196631 ILK196631:ILL196631 IVG196631:IVH196631 JFC196631:JFD196631 JOY196631:JOZ196631 JYU196631:JYV196631 KIQ196631:KIR196631 KSM196631:KSN196631 LCI196631:LCJ196631 LME196631:LMF196631 LWA196631:LWB196631 MFW196631:MFX196631 MPS196631:MPT196631 MZO196631:MZP196631 NJK196631:NJL196631 NTG196631:NTH196631 ODC196631:ODD196631 OMY196631:OMZ196631 OWU196631:OWV196631 PGQ196631:PGR196631 PQM196631:PQN196631 QAI196631:QAJ196631 QKE196631:QKF196631 QUA196631:QUB196631 RDW196631:RDX196631 RNS196631:RNT196631 RXO196631:RXP196631 SHK196631:SHL196631 SRG196631:SRH196631 TBC196631:TBD196631 TKY196631:TKZ196631 TUU196631:TUV196631 UEQ196631:UER196631 UOM196631:UON196631 UYI196631:UYJ196631 VIE196631:VIF196631 VSA196631:VSB196631 WBW196631:WBX196631 WLS196631:WLT196631 WVO196631:WVP196631 Q262167:R262167 JC262167:JD262167 SY262167:SZ262167 ACU262167:ACV262167 AMQ262167:AMR262167 AWM262167:AWN262167 BGI262167:BGJ262167 BQE262167:BQF262167 CAA262167:CAB262167 CJW262167:CJX262167 CTS262167:CTT262167 DDO262167:DDP262167 DNK262167:DNL262167 DXG262167:DXH262167 EHC262167:EHD262167 EQY262167:EQZ262167 FAU262167:FAV262167 FKQ262167:FKR262167 FUM262167:FUN262167 GEI262167:GEJ262167 GOE262167:GOF262167 GYA262167:GYB262167 HHW262167:HHX262167 HRS262167:HRT262167 IBO262167:IBP262167 ILK262167:ILL262167 IVG262167:IVH262167 JFC262167:JFD262167 JOY262167:JOZ262167 JYU262167:JYV262167 KIQ262167:KIR262167 KSM262167:KSN262167 LCI262167:LCJ262167 LME262167:LMF262167 LWA262167:LWB262167 MFW262167:MFX262167 MPS262167:MPT262167 MZO262167:MZP262167 NJK262167:NJL262167 NTG262167:NTH262167 ODC262167:ODD262167 OMY262167:OMZ262167 OWU262167:OWV262167 PGQ262167:PGR262167 PQM262167:PQN262167 QAI262167:QAJ262167 QKE262167:QKF262167 QUA262167:QUB262167 RDW262167:RDX262167 RNS262167:RNT262167 RXO262167:RXP262167 SHK262167:SHL262167 SRG262167:SRH262167 TBC262167:TBD262167 TKY262167:TKZ262167 TUU262167:TUV262167 UEQ262167:UER262167 UOM262167:UON262167 UYI262167:UYJ262167 VIE262167:VIF262167 VSA262167:VSB262167 WBW262167:WBX262167 WLS262167:WLT262167 WVO262167:WVP262167 Q327703:R327703 JC327703:JD327703 SY327703:SZ327703 ACU327703:ACV327703 AMQ327703:AMR327703 AWM327703:AWN327703 BGI327703:BGJ327703 BQE327703:BQF327703 CAA327703:CAB327703 CJW327703:CJX327703 CTS327703:CTT327703 DDO327703:DDP327703 DNK327703:DNL327703 DXG327703:DXH327703 EHC327703:EHD327703 EQY327703:EQZ327703 FAU327703:FAV327703 FKQ327703:FKR327703 FUM327703:FUN327703 GEI327703:GEJ327703 GOE327703:GOF327703 GYA327703:GYB327703 HHW327703:HHX327703 HRS327703:HRT327703 IBO327703:IBP327703 ILK327703:ILL327703 IVG327703:IVH327703 JFC327703:JFD327703 JOY327703:JOZ327703 JYU327703:JYV327703 KIQ327703:KIR327703 KSM327703:KSN327703 LCI327703:LCJ327703 LME327703:LMF327703 LWA327703:LWB327703 MFW327703:MFX327703 MPS327703:MPT327703 MZO327703:MZP327703 NJK327703:NJL327703 NTG327703:NTH327703 ODC327703:ODD327703 OMY327703:OMZ327703 OWU327703:OWV327703 PGQ327703:PGR327703 PQM327703:PQN327703 QAI327703:QAJ327703 QKE327703:QKF327703 QUA327703:QUB327703 RDW327703:RDX327703 RNS327703:RNT327703 RXO327703:RXP327703 SHK327703:SHL327703 SRG327703:SRH327703 TBC327703:TBD327703 TKY327703:TKZ327703 TUU327703:TUV327703 UEQ327703:UER327703 UOM327703:UON327703 UYI327703:UYJ327703 VIE327703:VIF327703 VSA327703:VSB327703 WBW327703:WBX327703 WLS327703:WLT327703 WVO327703:WVP327703 Q393239:R393239 JC393239:JD393239 SY393239:SZ393239 ACU393239:ACV393239 AMQ393239:AMR393239 AWM393239:AWN393239 BGI393239:BGJ393239 BQE393239:BQF393239 CAA393239:CAB393239 CJW393239:CJX393239 CTS393239:CTT393239 DDO393239:DDP393239 DNK393239:DNL393239 DXG393239:DXH393239 EHC393239:EHD393239 EQY393239:EQZ393239 FAU393239:FAV393239 FKQ393239:FKR393239 FUM393239:FUN393239 GEI393239:GEJ393239 GOE393239:GOF393239 GYA393239:GYB393239 HHW393239:HHX393239 HRS393239:HRT393239 IBO393239:IBP393239 ILK393239:ILL393239 IVG393239:IVH393239 JFC393239:JFD393239 JOY393239:JOZ393239 JYU393239:JYV393239 KIQ393239:KIR393239 KSM393239:KSN393239 LCI393239:LCJ393239 LME393239:LMF393239 LWA393239:LWB393239 MFW393239:MFX393239 MPS393239:MPT393239 MZO393239:MZP393239 NJK393239:NJL393239 NTG393239:NTH393239 ODC393239:ODD393239 OMY393239:OMZ393239 OWU393239:OWV393239 PGQ393239:PGR393239 PQM393239:PQN393239 QAI393239:QAJ393239 QKE393239:QKF393239 QUA393239:QUB393239 RDW393239:RDX393239 RNS393239:RNT393239 RXO393239:RXP393239 SHK393239:SHL393239 SRG393239:SRH393239 TBC393239:TBD393239 TKY393239:TKZ393239 TUU393239:TUV393239 UEQ393239:UER393239 UOM393239:UON393239 UYI393239:UYJ393239 VIE393239:VIF393239 VSA393239:VSB393239 WBW393239:WBX393239 WLS393239:WLT393239 WVO393239:WVP393239 Q458775:R458775 JC458775:JD458775 SY458775:SZ458775 ACU458775:ACV458775 AMQ458775:AMR458775 AWM458775:AWN458775 BGI458775:BGJ458775 BQE458775:BQF458775 CAA458775:CAB458775 CJW458775:CJX458775 CTS458775:CTT458775 DDO458775:DDP458775 DNK458775:DNL458775 DXG458775:DXH458775 EHC458775:EHD458775 EQY458775:EQZ458775 FAU458775:FAV458775 FKQ458775:FKR458775 FUM458775:FUN458775 GEI458775:GEJ458775 GOE458775:GOF458775 GYA458775:GYB458775 HHW458775:HHX458775 HRS458775:HRT458775 IBO458775:IBP458775 ILK458775:ILL458775 IVG458775:IVH458775 JFC458775:JFD458775 JOY458775:JOZ458775 JYU458775:JYV458775 KIQ458775:KIR458775 KSM458775:KSN458775 LCI458775:LCJ458775 LME458775:LMF458775 LWA458775:LWB458775 MFW458775:MFX458775 MPS458775:MPT458775 MZO458775:MZP458775 NJK458775:NJL458775 NTG458775:NTH458775 ODC458775:ODD458775 OMY458775:OMZ458775 OWU458775:OWV458775 PGQ458775:PGR458775 PQM458775:PQN458775 QAI458775:QAJ458775 QKE458775:QKF458775 QUA458775:QUB458775 RDW458775:RDX458775 RNS458775:RNT458775 RXO458775:RXP458775 SHK458775:SHL458775 SRG458775:SRH458775 TBC458775:TBD458775 TKY458775:TKZ458775 TUU458775:TUV458775 UEQ458775:UER458775 UOM458775:UON458775 UYI458775:UYJ458775 VIE458775:VIF458775 VSA458775:VSB458775 WBW458775:WBX458775 WLS458775:WLT458775 WVO458775:WVP458775 Q524311:R524311 JC524311:JD524311 SY524311:SZ524311 ACU524311:ACV524311 AMQ524311:AMR524311 AWM524311:AWN524311 BGI524311:BGJ524311 BQE524311:BQF524311 CAA524311:CAB524311 CJW524311:CJX524311 CTS524311:CTT524311 DDO524311:DDP524311 DNK524311:DNL524311 DXG524311:DXH524311 EHC524311:EHD524311 EQY524311:EQZ524311 FAU524311:FAV524311 FKQ524311:FKR524311 FUM524311:FUN524311 GEI524311:GEJ524311 GOE524311:GOF524311 GYA524311:GYB524311 HHW524311:HHX524311 HRS524311:HRT524311 IBO524311:IBP524311 ILK524311:ILL524311 IVG524311:IVH524311 JFC524311:JFD524311 JOY524311:JOZ524311 JYU524311:JYV524311 KIQ524311:KIR524311 KSM524311:KSN524311 LCI524311:LCJ524311 LME524311:LMF524311 LWA524311:LWB524311 MFW524311:MFX524311 MPS524311:MPT524311 MZO524311:MZP524311 NJK524311:NJL524311 NTG524311:NTH524311 ODC524311:ODD524311 OMY524311:OMZ524311 OWU524311:OWV524311 PGQ524311:PGR524311 PQM524311:PQN524311 QAI524311:QAJ524311 QKE524311:QKF524311 QUA524311:QUB524311 RDW524311:RDX524311 RNS524311:RNT524311 RXO524311:RXP524311 SHK524311:SHL524311 SRG524311:SRH524311 TBC524311:TBD524311 TKY524311:TKZ524311 TUU524311:TUV524311 UEQ524311:UER524311 UOM524311:UON524311 UYI524311:UYJ524311 VIE524311:VIF524311 VSA524311:VSB524311 WBW524311:WBX524311 WLS524311:WLT524311 WVO524311:WVP524311 Q589847:R589847 JC589847:JD589847 SY589847:SZ589847 ACU589847:ACV589847 AMQ589847:AMR589847 AWM589847:AWN589847 BGI589847:BGJ589847 BQE589847:BQF589847 CAA589847:CAB589847 CJW589847:CJX589847 CTS589847:CTT589847 DDO589847:DDP589847 DNK589847:DNL589847 DXG589847:DXH589847 EHC589847:EHD589847 EQY589847:EQZ589847 FAU589847:FAV589847 FKQ589847:FKR589847 FUM589847:FUN589847 GEI589847:GEJ589847 GOE589847:GOF589847 GYA589847:GYB589847 HHW589847:HHX589847 HRS589847:HRT589847 IBO589847:IBP589847 ILK589847:ILL589847 IVG589847:IVH589847 JFC589847:JFD589847 JOY589847:JOZ589847 JYU589847:JYV589847 KIQ589847:KIR589847 KSM589847:KSN589847 LCI589847:LCJ589847 LME589847:LMF589847 LWA589847:LWB589847 MFW589847:MFX589847 MPS589847:MPT589847 MZO589847:MZP589847 NJK589847:NJL589847 NTG589847:NTH589847 ODC589847:ODD589847 OMY589847:OMZ589847 OWU589847:OWV589847 PGQ589847:PGR589847 PQM589847:PQN589847 QAI589847:QAJ589847 QKE589847:QKF589847 QUA589847:QUB589847 RDW589847:RDX589847 RNS589847:RNT589847 RXO589847:RXP589847 SHK589847:SHL589847 SRG589847:SRH589847 TBC589847:TBD589847 TKY589847:TKZ589847 TUU589847:TUV589847 UEQ589847:UER589847 UOM589847:UON589847 UYI589847:UYJ589847 VIE589847:VIF589847 VSA589847:VSB589847 WBW589847:WBX589847 WLS589847:WLT589847 WVO589847:WVP589847 Q655383:R655383 JC655383:JD655383 SY655383:SZ655383 ACU655383:ACV655383 AMQ655383:AMR655383 AWM655383:AWN655383 BGI655383:BGJ655383 BQE655383:BQF655383 CAA655383:CAB655383 CJW655383:CJX655383 CTS655383:CTT655383 DDO655383:DDP655383 DNK655383:DNL655383 DXG655383:DXH655383 EHC655383:EHD655383 EQY655383:EQZ655383 FAU655383:FAV655383 FKQ655383:FKR655383 FUM655383:FUN655383 GEI655383:GEJ655383 GOE655383:GOF655383 GYA655383:GYB655383 HHW655383:HHX655383 HRS655383:HRT655383 IBO655383:IBP655383 ILK655383:ILL655383 IVG655383:IVH655383 JFC655383:JFD655383 JOY655383:JOZ655383 JYU655383:JYV655383 KIQ655383:KIR655383 KSM655383:KSN655383 LCI655383:LCJ655383 LME655383:LMF655383 LWA655383:LWB655383 MFW655383:MFX655383 MPS655383:MPT655383 MZO655383:MZP655383 NJK655383:NJL655383 NTG655383:NTH655383 ODC655383:ODD655383 OMY655383:OMZ655383 OWU655383:OWV655383 PGQ655383:PGR655383 PQM655383:PQN655383 QAI655383:QAJ655383 QKE655383:QKF655383 QUA655383:QUB655383 RDW655383:RDX655383 RNS655383:RNT655383 RXO655383:RXP655383 SHK655383:SHL655383 SRG655383:SRH655383 TBC655383:TBD655383 TKY655383:TKZ655383 TUU655383:TUV655383 UEQ655383:UER655383 UOM655383:UON655383 UYI655383:UYJ655383 VIE655383:VIF655383 VSA655383:VSB655383 WBW655383:WBX655383 WLS655383:WLT655383 WVO655383:WVP655383 Q720919:R720919 JC720919:JD720919 SY720919:SZ720919 ACU720919:ACV720919 AMQ720919:AMR720919 AWM720919:AWN720919 BGI720919:BGJ720919 BQE720919:BQF720919 CAA720919:CAB720919 CJW720919:CJX720919 CTS720919:CTT720919 DDO720919:DDP720919 DNK720919:DNL720919 DXG720919:DXH720919 EHC720919:EHD720919 EQY720919:EQZ720919 FAU720919:FAV720919 FKQ720919:FKR720919 FUM720919:FUN720919 GEI720919:GEJ720919 GOE720919:GOF720919 GYA720919:GYB720919 HHW720919:HHX720919 HRS720919:HRT720919 IBO720919:IBP720919 ILK720919:ILL720919 IVG720919:IVH720919 JFC720919:JFD720919 JOY720919:JOZ720919 JYU720919:JYV720919 KIQ720919:KIR720919 KSM720919:KSN720919 LCI720919:LCJ720919 LME720919:LMF720919 LWA720919:LWB720919 MFW720919:MFX720919 MPS720919:MPT720919 MZO720919:MZP720919 NJK720919:NJL720919 NTG720919:NTH720919 ODC720919:ODD720919 OMY720919:OMZ720919 OWU720919:OWV720919 PGQ720919:PGR720919 PQM720919:PQN720919 QAI720919:QAJ720919 QKE720919:QKF720919 QUA720919:QUB720919 RDW720919:RDX720919 RNS720919:RNT720919 RXO720919:RXP720919 SHK720919:SHL720919 SRG720919:SRH720919 TBC720919:TBD720919 TKY720919:TKZ720919 TUU720919:TUV720919 UEQ720919:UER720919 UOM720919:UON720919 UYI720919:UYJ720919 VIE720919:VIF720919 VSA720919:VSB720919 WBW720919:WBX720919 WLS720919:WLT720919 WVO720919:WVP720919 Q786455:R786455 JC786455:JD786455 SY786455:SZ786455 ACU786455:ACV786455 AMQ786455:AMR786455 AWM786455:AWN786455 BGI786455:BGJ786455 BQE786455:BQF786455 CAA786455:CAB786455 CJW786455:CJX786455 CTS786455:CTT786455 DDO786455:DDP786455 DNK786455:DNL786455 DXG786455:DXH786455 EHC786455:EHD786455 EQY786455:EQZ786455 FAU786455:FAV786455 FKQ786455:FKR786455 FUM786455:FUN786455 GEI786455:GEJ786455 GOE786455:GOF786455 GYA786455:GYB786455 HHW786455:HHX786455 HRS786455:HRT786455 IBO786455:IBP786455 ILK786455:ILL786455 IVG786455:IVH786455 JFC786455:JFD786455 JOY786455:JOZ786455 JYU786455:JYV786455 KIQ786455:KIR786455 KSM786455:KSN786455 LCI786455:LCJ786455 LME786455:LMF786455 LWA786455:LWB786455 MFW786455:MFX786455 MPS786455:MPT786455 MZO786455:MZP786455 NJK786455:NJL786455 NTG786455:NTH786455 ODC786455:ODD786455 OMY786455:OMZ786455 OWU786455:OWV786455 PGQ786455:PGR786455 PQM786455:PQN786455 QAI786455:QAJ786455 QKE786455:QKF786455 QUA786455:QUB786455 RDW786455:RDX786455 RNS786455:RNT786455 RXO786455:RXP786455 SHK786455:SHL786455 SRG786455:SRH786455 TBC786455:TBD786455 TKY786455:TKZ786455 TUU786455:TUV786455 UEQ786455:UER786455 UOM786455:UON786455 UYI786455:UYJ786455 VIE786455:VIF786455 VSA786455:VSB786455 WBW786455:WBX786455 WLS786455:WLT786455 WVO786455:WVP786455 Q851991:R851991 JC851991:JD851991 SY851991:SZ851991 ACU851991:ACV851991 AMQ851991:AMR851991 AWM851991:AWN851991 BGI851991:BGJ851991 BQE851991:BQF851991 CAA851991:CAB851991 CJW851991:CJX851991 CTS851991:CTT851991 DDO851991:DDP851991 DNK851991:DNL851991 DXG851991:DXH851991 EHC851991:EHD851991 EQY851991:EQZ851991 FAU851991:FAV851991 FKQ851991:FKR851991 FUM851991:FUN851991 GEI851991:GEJ851991 GOE851991:GOF851991 GYA851991:GYB851991 HHW851991:HHX851991 HRS851991:HRT851991 IBO851991:IBP851991 ILK851991:ILL851991 IVG851991:IVH851991 JFC851991:JFD851991 JOY851991:JOZ851991 JYU851991:JYV851991 KIQ851991:KIR851991 KSM851991:KSN851991 LCI851991:LCJ851991 LME851991:LMF851991 LWA851991:LWB851991 MFW851991:MFX851991 MPS851991:MPT851991 MZO851991:MZP851991 NJK851991:NJL851991 NTG851991:NTH851991 ODC851991:ODD851991 OMY851991:OMZ851991 OWU851991:OWV851991 PGQ851991:PGR851991 PQM851991:PQN851991 QAI851991:QAJ851991 QKE851991:QKF851991 QUA851991:QUB851991 RDW851991:RDX851991 RNS851991:RNT851991 RXO851991:RXP851991 SHK851991:SHL851991 SRG851991:SRH851991 TBC851991:TBD851991 TKY851991:TKZ851991 TUU851991:TUV851991 UEQ851991:UER851991 UOM851991:UON851991 UYI851991:UYJ851991 VIE851991:VIF851991 VSA851991:VSB851991 WBW851991:WBX851991 WLS851991:WLT851991 WVO851991:WVP851991 Q917527:R917527 JC917527:JD917527 SY917527:SZ917527 ACU917527:ACV917527 AMQ917527:AMR917527 AWM917527:AWN917527 BGI917527:BGJ917527 BQE917527:BQF917527 CAA917527:CAB917527 CJW917527:CJX917527 CTS917527:CTT917527 DDO917527:DDP917527 DNK917527:DNL917527 DXG917527:DXH917527 EHC917527:EHD917527 EQY917527:EQZ917527 FAU917527:FAV917527 FKQ917527:FKR917527 FUM917527:FUN917527 GEI917527:GEJ917527 GOE917527:GOF917527 GYA917527:GYB917527 HHW917527:HHX917527 HRS917527:HRT917527 IBO917527:IBP917527 ILK917527:ILL917527 IVG917527:IVH917527 JFC917527:JFD917527 JOY917527:JOZ917527 JYU917527:JYV917527 KIQ917527:KIR917527 KSM917527:KSN917527 LCI917527:LCJ917527 LME917527:LMF917527 LWA917527:LWB917527 MFW917527:MFX917527 MPS917527:MPT917527 MZO917527:MZP917527 NJK917527:NJL917527 NTG917527:NTH917527 ODC917527:ODD917527 OMY917527:OMZ917527 OWU917527:OWV917527 PGQ917527:PGR917527 PQM917527:PQN917527 QAI917527:QAJ917527 QKE917527:QKF917527 QUA917527:QUB917527 RDW917527:RDX917527 RNS917527:RNT917527 RXO917527:RXP917527 SHK917527:SHL917527 SRG917527:SRH917527 TBC917527:TBD917527 TKY917527:TKZ917527 TUU917527:TUV917527 UEQ917527:UER917527 UOM917527:UON917527 UYI917527:UYJ917527 VIE917527:VIF917527 VSA917527:VSB917527 WBW917527:WBX917527 WLS917527:WLT917527 WVO917527:WVP917527 Q983063:R983063 JC983063:JD983063 SY983063:SZ983063 ACU983063:ACV983063 AMQ983063:AMR983063 AWM983063:AWN983063 BGI983063:BGJ983063 BQE983063:BQF983063 CAA983063:CAB983063 CJW983063:CJX983063 CTS983063:CTT983063 DDO983063:DDP983063 DNK983063:DNL983063 DXG983063:DXH983063 EHC983063:EHD983063 EQY983063:EQZ983063 FAU983063:FAV983063 FKQ983063:FKR983063 FUM983063:FUN983063 GEI983063:GEJ983063 GOE983063:GOF983063 GYA983063:GYB983063 HHW983063:HHX983063 HRS983063:HRT983063 IBO983063:IBP983063 ILK983063:ILL983063 IVG983063:IVH983063 JFC983063:JFD983063 JOY983063:JOZ983063 JYU983063:JYV983063 KIQ983063:KIR983063 KSM983063:KSN983063 LCI983063:LCJ983063 LME983063:LMF983063 LWA983063:LWB983063 MFW983063:MFX983063 MPS983063:MPT983063 MZO983063:MZP983063 NJK983063:NJL983063 NTG983063:NTH983063 ODC983063:ODD983063 OMY983063:OMZ983063 OWU983063:OWV983063 PGQ983063:PGR983063 PQM983063:PQN983063 QAI983063:QAJ983063 QKE983063:QKF983063 QUA983063:QUB983063 RDW983063:RDX983063 RNS983063:RNT983063 RXO983063:RXP983063 SHK983063:SHL983063 SRG983063:SRH983063 TBC983063:TBD983063 TKY983063:TKZ983063 TUU983063:TUV983063 UEQ983063:UER983063 UOM983063:UON983063 UYI983063:UYJ983063 VIE983063:VIF983063 VSA983063:VSB983063 WBW983063:WBX983063 WLS983063:WLT983063 AWM23:AWN23 BGI23:BGJ23">
      <formula1>-9.99999999999999E+23</formula1>
      <formula2>9.99999999999999E+23</formula2>
    </dataValidation>
    <dataValidation allowBlank="1" showInputMessage="1" showErrorMessage="1" prompt="Для выбора выполните двойной щелчок левой клавиши мыши по соответствующей ячейке." sqref="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H23 TD23 ACZ23 AMV23 AWR23 BGN23 V720919 T65559 JF65559 TB65559 ACX65559 AMT65559 AWP65559 BGL65559 BQH65559 CAD65559 CJZ65559 CTV65559 DDR65559 DNN65559 DXJ65559 EHF65559 ERB65559 FAX65559 FKT65559 FUP65559 GEL65559 GOH65559 GYD65559 HHZ65559 HRV65559 IBR65559 ILN65559 IVJ65559 JFF65559 JPB65559 JYX65559 KIT65559 KSP65559 LCL65559 LMH65559 LWD65559 MFZ65559 MPV65559 MZR65559 NJN65559 NTJ65559 ODF65559 ONB65559 OWX65559 PGT65559 PQP65559 QAL65559 QKH65559 QUD65559 RDZ65559 RNV65559 RXR65559 SHN65559 SRJ65559 TBF65559 TLB65559 TUX65559 UET65559 UOP65559 UYL65559 VIH65559 VSD65559 WBZ65559 WLV65559 WVR65559 T131095 JF131095 TB131095 ACX131095 AMT131095 AWP131095 BGL131095 BQH131095 CAD131095 CJZ131095 CTV131095 DDR131095 DNN131095 DXJ131095 EHF131095 ERB131095 FAX131095 FKT131095 FUP131095 GEL131095 GOH131095 GYD131095 HHZ131095 HRV131095 IBR131095 ILN131095 IVJ131095 JFF131095 JPB131095 JYX131095 KIT131095 KSP131095 LCL131095 LMH131095 LWD131095 MFZ131095 MPV131095 MZR131095 NJN131095 NTJ131095 ODF131095 ONB131095 OWX131095 PGT131095 PQP131095 QAL131095 QKH131095 QUD131095 RDZ131095 RNV131095 RXR131095 SHN131095 SRJ131095 TBF131095 TLB131095 TUX131095 UET131095 UOP131095 UYL131095 VIH131095 VSD131095 WBZ131095 WLV131095 WVR131095 T196631 JF196631 TB196631 ACX196631 AMT196631 AWP196631 BGL196631 BQH196631 CAD196631 CJZ196631 CTV196631 DDR196631 DNN196631 DXJ196631 EHF196631 ERB196631 FAX196631 FKT196631 FUP196631 GEL196631 GOH196631 GYD196631 HHZ196631 HRV196631 IBR196631 ILN196631 IVJ196631 JFF196631 JPB196631 JYX196631 KIT196631 KSP196631 LCL196631 LMH196631 LWD196631 MFZ196631 MPV196631 MZR196631 NJN196631 NTJ196631 ODF196631 ONB196631 OWX196631 PGT196631 PQP196631 QAL196631 QKH196631 QUD196631 RDZ196631 RNV196631 RXR196631 SHN196631 SRJ196631 TBF196631 TLB196631 TUX196631 UET196631 UOP196631 UYL196631 VIH196631 VSD196631 WBZ196631 WLV196631 WVR196631 T262167 JF262167 TB262167 ACX262167 AMT262167 AWP262167 BGL262167 BQH262167 CAD262167 CJZ262167 CTV262167 DDR262167 DNN262167 DXJ262167 EHF262167 ERB262167 FAX262167 FKT262167 FUP262167 GEL262167 GOH262167 GYD262167 HHZ262167 HRV262167 IBR262167 ILN262167 IVJ262167 JFF262167 JPB262167 JYX262167 KIT262167 KSP262167 LCL262167 LMH262167 LWD262167 MFZ262167 MPV262167 MZR262167 NJN262167 NTJ262167 ODF262167 ONB262167 OWX262167 PGT262167 PQP262167 QAL262167 QKH262167 QUD262167 RDZ262167 RNV262167 RXR262167 SHN262167 SRJ262167 TBF262167 TLB262167 TUX262167 UET262167 UOP262167 UYL262167 VIH262167 VSD262167 WBZ262167 WLV262167 WVR262167 T327703 JF327703 TB327703 ACX327703 AMT327703 AWP327703 BGL327703 BQH327703 CAD327703 CJZ327703 CTV327703 DDR327703 DNN327703 DXJ327703 EHF327703 ERB327703 FAX327703 FKT327703 FUP327703 GEL327703 GOH327703 GYD327703 HHZ327703 HRV327703 IBR327703 ILN327703 IVJ327703 JFF327703 JPB327703 JYX327703 KIT327703 KSP327703 LCL327703 LMH327703 LWD327703 MFZ327703 MPV327703 MZR327703 NJN327703 NTJ327703 ODF327703 ONB327703 OWX327703 PGT327703 PQP327703 QAL327703 QKH327703 QUD327703 RDZ327703 RNV327703 RXR327703 SHN327703 SRJ327703 TBF327703 TLB327703 TUX327703 UET327703 UOP327703 UYL327703 VIH327703 VSD327703 WBZ327703 WLV327703 WVR327703 T393239 JF393239 TB393239 ACX393239 AMT393239 AWP393239 BGL393239 BQH393239 CAD393239 CJZ393239 CTV393239 DDR393239 DNN393239 DXJ393239 EHF393239 ERB393239 FAX393239 FKT393239 FUP393239 GEL393239 GOH393239 GYD393239 HHZ393239 HRV393239 IBR393239 ILN393239 IVJ393239 JFF393239 JPB393239 JYX393239 KIT393239 KSP393239 LCL393239 LMH393239 LWD393239 MFZ393239 MPV393239 MZR393239 NJN393239 NTJ393239 ODF393239 ONB393239 OWX393239 PGT393239 PQP393239 QAL393239 QKH393239 QUD393239 RDZ393239 RNV393239 RXR393239 SHN393239 SRJ393239 TBF393239 TLB393239 TUX393239 UET393239 UOP393239 UYL393239 VIH393239 VSD393239 WBZ393239 WLV393239 WVR393239 T458775 JF458775 TB458775 ACX458775 AMT458775 AWP458775 BGL458775 BQH458775 CAD458775 CJZ458775 CTV458775 DDR458775 DNN458775 DXJ458775 EHF458775 ERB458775 FAX458775 FKT458775 FUP458775 GEL458775 GOH458775 GYD458775 HHZ458775 HRV458775 IBR458775 ILN458775 IVJ458775 JFF458775 JPB458775 JYX458775 KIT458775 KSP458775 LCL458775 LMH458775 LWD458775 MFZ458775 MPV458775 MZR458775 NJN458775 NTJ458775 ODF458775 ONB458775 OWX458775 PGT458775 PQP458775 QAL458775 QKH458775 QUD458775 RDZ458775 RNV458775 RXR458775 SHN458775 SRJ458775 TBF458775 TLB458775 TUX458775 UET458775 UOP458775 UYL458775 VIH458775 VSD458775 WBZ458775 WLV458775 WVR458775 T524311 JF524311 TB524311 ACX524311 AMT524311 AWP524311 BGL524311 BQH524311 CAD524311 CJZ524311 CTV524311 DDR524311 DNN524311 DXJ524311 EHF524311 ERB524311 FAX524311 FKT524311 FUP524311 GEL524311 GOH524311 GYD524311 HHZ524311 HRV524311 IBR524311 ILN524311 IVJ524311 JFF524311 JPB524311 JYX524311 KIT524311 KSP524311 LCL524311 LMH524311 LWD524311 MFZ524311 MPV524311 MZR524311 NJN524311 NTJ524311 ODF524311 ONB524311 OWX524311 PGT524311 PQP524311 QAL524311 QKH524311 QUD524311 RDZ524311 RNV524311 RXR524311 SHN524311 SRJ524311 TBF524311 TLB524311 TUX524311 UET524311 UOP524311 UYL524311 VIH524311 VSD524311 WBZ524311 WLV524311 WVR524311 T589847 JF589847 TB589847 ACX589847 AMT589847 AWP589847 BGL589847 BQH589847 CAD589847 CJZ589847 CTV589847 DDR589847 DNN589847 DXJ589847 EHF589847 ERB589847 FAX589847 FKT589847 FUP589847 GEL589847 GOH589847 GYD589847 HHZ589847 HRV589847 IBR589847 ILN589847 IVJ589847 JFF589847 JPB589847 JYX589847 KIT589847 KSP589847 LCL589847 LMH589847 LWD589847 MFZ589847 MPV589847 MZR589847 NJN589847 NTJ589847 ODF589847 ONB589847 OWX589847 PGT589847 PQP589847 QAL589847 QKH589847 QUD589847 RDZ589847 RNV589847 RXR589847 SHN589847 SRJ589847 TBF589847 TLB589847 TUX589847 UET589847 UOP589847 UYL589847 VIH589847 VSD589847 WBZ589847 WLV589847 WVR589847 T655383 JF655383 TB655383 ACX655383 AMT655383 AWP655383 BGL655383 BQH655383 CAD655383 CJZ655383 CTV655383 DDR655383 DNN655383 DXJ655383 EHF655383 ERB655383 FAX655383 FKT655383 FUP655383 GEL655383 GOH655383 GYD655383 HHZ655383 HRV655383 IBR655383 ILN655383 IVJ655383 JFF655383 JPB655383 JYX655383 KIT655383 KSP655383 LCL655383 LMH655383 LWD655383 MFZ655383 MPV655383 MZR655383 NJN655383 NTJ655383 ODF655383 ONB655383 OWX655383 PGT655383 PQP655383 QAL655383 QKH655383 QUD655383 RDZ655383 RNV655383 RXR655383 SHN655383 SRJ655383 TBF655383 TLB655383 TUX655383 UET655383 UOP655383 UYL655383 VIH655383 VSD655383 WBZ655383 WLV655383 WVR655383 T720919 JF720919 TB720919 ACX720919 AMT720919 AWP720919 BGL720919 BQH720919 CAD720919 CJZ720919 CTV720919 DDR720919 DNN720919 DXJ720919 EHF720919 ERB720919 FAX720919 FKT720919 FUP720919 GEL720919 GOH720919 GYD720919 HHZ720919 HRV720919 IBR720919 ILN720919 IVJ720919 JFF720919 JPB720919 JYX720919 KIT720919 KSP720919 LCL720919 LMH720919 LWD720919 MFZ720919 MPV720919 MZR720919 NJN720919 NTJ720919 ODF720919 ONB720919 OWX720919 PGT720919 PQP720919 QAL720919 QKH720919 QUD720919 RDZ720919 RNV720919 RXR720919 SHN720919 SRJ720919 TBF720919 TLB720919 TUX720919 UET720919 UOP720919 UYL720919 VIH720919 VSD720919 WBZ720919 WLV720919 WVR720919 T786455 JF786455 TB786455 ACX786455 AMT786455 AWP786455 BGL786455 BQH786455 CAD786455 CJZ786455 CTV786455 DDR786455 DNN786455 DXJ786455 EHF786455 ERB786455 FAX786455 FKT786455 FUP786455 GEL786455 GOH786455 GYD786455 HHZ786455 HRV786455 IBR786455 ILN786455 IVJ786455 JFF786455 JPB786455 JYX786455 KIT786455 KSP786455 LCL786455 LMH786455 LWD786455 MFZ786455 MPV786455 MZR786455 NJN786455 NTJ786455 ODF786455 ONB786455 OWX786455 PGT786455 PQP786455 QAL786455 QKH786455 QUD786455 RDZ786455 RNV786455 RXR786455 SHN786455 SRJ786455 TBF786455 TLB786455 TUX786455 UET786455 UOP786455 UYL786455 VIH786455 VSD786455 WBZ786455 WLV786455 WVR786455 T851991 JF851991 TB851991 ACX851991 AMT851991 AWP851991 BGL851991 BQH851991 CAD851991 CJZ851991 CTV851991 DDR851991 DNN851991 DXJ851991 EHF851991 ERB851991 FAX851991 FKT851991 FUP851991 GEL851991 GOH851991 GYD851991 HHZ851991 HRV851991 IBR851991 ILN851991 IVJ851991 JFF851991 JPB851991 JYX851991 KIT851991 KSP851991 LCL851991 LMH851991 LWD851991 MFZ851991 MPV851991 MZR851991 NJN851991 NTJ851991 ODF851991 ONB851991 OWX851991 PGT851991 PQP851991 QAL851991 QKH851991 QUD851991 RDZ851991 RNV851991 RXR851991 SHN851991 SRJ851991 TBF851991 TLB851991 TUX851991 UET851991 UOP851991 UYL851991 VIH851991 VSD851991 WBZ851991 WLV851991 WVR851991 T917527 JF917527 TB917527 ACX917527 AMT917527 AWP917527 BGL917527 BQH917527 CAD917527 CJZ917527 CTV917527 DDR917527 DNN917527 DXJ917527 EHF917527 ERB917527 FAX917527 FKT917527 FUP917527 GEL917527 GOH917527 GYD917527 HHZ917527 HRV917527 IBR917527 ILN917527 IVJ917527 JFF917527 JPB917527 JYX917527 KIT917527 KSP917527 LCL917527 LMH917527 LWD917527 MFZ917527 MPV917527 MZR917527 NJN917527 NTJ917527 ODF917527 ONB917527 OWX917527 PGT917527 PQP917527 QAL917527 QKH917527 QUD917527 RDZ917527 RNV917527 RXR917527 SHN917527 SRJ917527 TBF917527 TLB917527 TUX917527 UET917527 UOP917527 UYL917527 VIH917527 VSD917527 WBZ917527 WLV917527 WVR917527 T983063 JF983063 TB983063 ACX983063 AMT983063 AWP983063 BGL983063 BQH983063 CAD983063 CJZ983063 CTV983063 DDR983063 DNN983063 DXJ983063 EHF983063 ERB983063 FAX983063 FKT983063 FUP983063 GEL983063 GOH983063 GYD983063 HHZ983063 HRV983063 IBR983063 ILN983063 IVJ983063 JFF983063 JPB983063 JYX983063 KIT983063 KSP983063 LCL983063 LMH983063 LWD983063 MFZ983063 MPV983063 MZR983063 NJN983063 NTJ983063 ODF983063 ONB983063 OWX983063 PGT983063 PQP983063 QAL983063 QKH983063 QUD983063 RDZ983063 RNV983063 RXR983063 SHN983063 SRJ983063 TBF983063 TLB983063 TUX983063 UET983063 UOP983063 UYL983063 VIH983063 VSD983063 WBZ983063 WLV983063 WVR98306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JF23 TB23 ACX23 V23 V786455 V917527 JH65559 TD65559 ACZ65559 AMV65559 AWR65559 BGN65559 BQJ65559 CAF65559 CKB65559 CTX65559 DDT65559 DNP65559 DXL65559 EHH65559 ERD65559 FAZ65559 FKV65559 FUR65559 GEN65559 GOJ65559 GYF65559 HIB65559 HRX65559 IBT65559 ILP65559 IVL65559 JFH65559 JPD65559 JYZ65559 KIV65559 KSR65559 LCN65559 LMJ65559 LWF65559 MGB65559 MPX65559 MZT65559 NJP65559 NTL65559 ODH65559 OND65559 OWZ65559 PGV65559 PQR65559 QAN65559 QKJ65559 QUF65559 REB65559 RNX65559 RXT65559 SHP65559 SRL65559 TBH65559 TLD65559 TUZ65559 UEV65559 UOR65559 UYN65559 VIJ65559 VSF65559 WCB65559 WLX65559 WVT65559 V983063 JH131095 TD131095 ACZ131095 AMV131095 AWR131095 BGN131095 BQJ131095 CAF131095 CKB131095 CTX131095 DDT131095 DNP131095 DXL131095 EHH131095 ERD131095 FAZ131095 FKV131095 FUR131095 GEN131095 GOJ131095 GYF131095 HIB131095 HRX131095 IBT131095 ILP131095 IVL131095 JFH131095 JPD131095 JYZ131095 KIV131095 KSR131095 LCN131095 LMJ131095 LWF131095 MGB131095 MPX131095 MZT131095 NJP131095 NTL131095 ODH131095 OND131095 OWZ131095 PGV131095 PQR131095 QAN131095 QKJ131095 QUF131095 REB131095 RNX131095 RXT131095 SHP131095 SRL131095 TBH131095 TLD131095 TUZ131095 UEV131095 UOR131095 UYN131095 VIJ131095 VSF131095 WCB131095 WLX131095 WVT131095 V65559 JH196631 TD196631 ACZ196631 AMV196631 AWR196631 BGN196631 BQJ196631 CAF196631 CKB196631 CTX196631 DDT196631 DNP196631 DXL196631 EHH196631 ERD196631 FAZ196631 FKV196631 FUR196631 GEN196631 GOJ196631 GYF196631 HIB196631 HRX196631 IBT196631 ILP196631 IVL196631 JFH196631 JPD196631 JYZ196631 KIV196631 KSR196631 LCN196631 LMJ196631 LWF196631 MGB196631 MPX196631 MZT196631 NJP196631 NTL196631 ODH196631 OND196631 OWZ196631 PGV196631 PQR196631 QAN196631 QKJ196631 QUF196631 REB196631 RNX196631 RXT196631 SHP196631 SRL196631 TBH196631 TLD196631 TUZ196631 UEV196631 UOR196631 UYN196631 VIJ196631 VSF196631 WCB196631 WLX196631 WVT196631 T23 JH262167 TD262167 ACZ262167 AMV262167 AWR262167 BGN262167 BQJ262167 CAF262167 CKB262167 CTX262167 DDT262167 DNP262167 DXL262167 EHH262167 ERD262167 FAZ262167 FKV262167 FUR262167 GEN262167 GOJ262167 GYF262167 HIB262167 HRX262167 IBT262167 ILP262167 IVL262167 JFH262167 JPD262167 JYZ262167 KIV262167 KSR262167 LCN262167 LMJ262167 LWF262167 MGB262167 MPX262167 MZT262167 NJP262167 NTL262167 ODH262167 OND262167 OWZ262167 PGV262167 PQR262167 QAN262167 QKJ262167 QUF262167 REB262167 RNX262167 RXT262167 SHP262167 SRL262167 TBH262167 TLD262167 TUZ262167 UEV262167 UOR262167 UYN262167 VIJ262167 VSF262167 WCB262167 WLX262167 WVT262167 V131095 JH327703 TD327703 ACZ327703 AMV327703 AWR327703 BGN327703 BQJ327703 CAF327703 CKB327703 CTX327703 DDT327703 DNP327703 DXL327703 EHH327703 ERD327703 FAZ327703 FKV327703 FUR327703 GEN327703 GOJ327703 GYF327703 HIB327703 HRX327703 IBT327703 ILP327703 IVL327703 JFH327703 JPD327703 JYZ327703 KIV327703 KSR327703 LCN327703 LMJ327703 LWF327703 MGB327703 MPX327703 MZT327703 NJP327703 NTL327703 ODH327703 OND327703 OWZ327703 PGV327703 PQR327703 QAN327703 QKJ327703 QUF327703 REB327703 RNX327703 RXT327703 SHP327703 SRL327703 TBH327703 TLD327703 TUZ327703 UEV327703 UOR327703 UYN327703 VIJ327703 VSF327703 WCB327703 WLX327703 WVT327703 V196631 JH393239 TD393239 ACZ393239 AMV393239 AWR393239 BGN393239 BQJ393239 CAF393239 CKB393239 CTX393239 DDT393239 DNP393239 DXL393239 EHH393239 ERD393239 FAZ393239 FKV393239 FUR393239 GEN393239 GOJ393239 GYF393239 HIB393239 HRX393239 IBT393239 ILP393239 IVL393239 JFH393239 JPD393239 JYZ393239 KIV393239 KSR393239 LCN393239 LMJ393239 LWF393239 MGB393239 MPX393239 MZT393239 NJP393239 NTL393239 ODH393239 OND393239 OWZ393239 PGV393239 PQR393239 QAN393239 QKJ393239 QUF393239 REB393239 RNX393239 RXT393239 SHP393239 SRL393239 TBH393239 TLD393239 TUZ393239 UEV393239 UOR393239 UYN393239 VIJ393239 VSF393239 WCB393239 WLX393239 WVT393239 V262167 JH458775 TD458775 ACZ458775 AMV458775 AWR458775 BGN458775 BQJ458775 CAF458775 CKB458775 CTX458775 DDT458775 DNP458775 DXL458775 EHH458775 ERD458775 FAZ458775 FKV458775 FUR458775 GEN458775 GOJ458775 GYF458775 HIB458775 HRX458775 IBT458775 ILP458775 IVL458775 JFH458775 JPD458775 JYZ458775 KIV458775 KSR458775 LCN458775 LMJ458775 LWF458775 MGB458775 MPX458775 MZT458775 NJP458775 NTL458775 ODH458775 OND458775 OWZ458775 PGV458775 PQR458775 QAN458775 QKJ458775 QUF458775 REB458775 RNX458775 RXT458775 SHP458775 SRL458775 TBH458775 TLD458775 TUZ458775 UEV458775 UOR458775 UYN458775 VIJ458775 VSF458775 WCB458775 WLX458775 WVT458775 V327703 JH524311 TD524311 ACZ524311 AMV524311 AWR524311 BGN524311 BQJ524311 CAF524311 CKB524311 CTX524311 DDT524311 DNP524311 DXL524311 EHH524311 ERD524311 FAZ524311 FKV524311 FUR524311 GEN524311 GOJ524311 GYF524311 HIB524311 HRX524311 IBT524311 ILP524311 IVL524311 JFH524311 JPD524311 JYZ524311 KIV524311 KSR524311 LCN524311 LMJ524311 LWF524311 MGB524311 MPX524311 MZT524311 NJP524311 NTL524311 ODH524311 OND524311 OWZ524311 PGV524311 PQR524311 QAN524311 QKJ524311 QUF524311 REB524311 RNX524311 RXT524311 SHP524311 SRL524311 TBH524311 TLD524311 TUZ524311 UEV524311 UOR524311 UYN524311 VIJ524311 VSF524311 WCB524311 WLX524311 WVT524311 V393239 JH589847 TD589847 ACZ589847 AMV589847 AWR589847 BGN589847 BQJ589847 CAF589847 CKB589847 CTX589847 DDT589847 DNP589847 DXL589847 EHH589847 ERD589847 FAZ589847 FKV589847 FUR589847 GEN589847 GOJ589847 GYF589847 HIB589847 HRX589847 IBT589847 ILP589847 IVL589847 JFH589847 JPD589847 JYZ589847 KIV589847 KSR589847 LCN589847 LMJ589847 LWF589847 MGB589847 MPX589847 MZT589847 NJP589847 NTL589847 ODH589847 OND589847 OWZ589847 PGV589847 PQR589847 QAN589847 QKJ589847 QUF589847 REB589847 RNX589847 RXT589847 SHP589847 SRL589847 TBH589847 TLD589847 TUZ589847 UEV589847 UOR589847 UYN589847 VIJ589847 VSF589847 WCB589847 WLX589847 WVT589847 V458775 JH655383 TD655383 ACZ655383 AMV655383 AWR655383 BGN655383 BQJ655383 CAF655383 CKB655383 CTX655383 DDT655383 DNP655383 DXL655383 EHH655383 ERD655383 FAZ655383 FKV655383 FUR655383 GEN655383 GOJ655383 GYF655383 HIB655383 HRX655383 IBT655383 ILP655383 IVL655383 JFH655383 JPD655383 JYZ655383 KIV655383 KSR655383 LCN655383 LMJ655383 LWF655383 MGB655383 MPX655383 MZT655383 NJP655383 NTL655383 ODH655383 OND655383 OWZ655383 PGV655383 PQR655383 QAN655383 QKJ655383 QUF655383 REB655383 RNX655383 RXT655383 SHP655383 SRL655383 TBH655383 TLD655383 TUZ655383 UEV655383 UOR655383 UYN655383 VIJ655383 VSF655383 WCB655383 WLX655383 WVT655383 V524311 JH720919 TD720919 ACZ720919 AMV720919 AWR720919 BGN720919 BQJ720919 CAF720919 CKB720919 CTX720919 DDT720919 DNP720919 DXL720919 EHH720919 ERD720919 FAZ720919 FKV720919 FUR720919 GEN720919 GOJ720919 GYF720919 HIB720919 HRX720919 IBT720919 ILP720919 IVL720919 JFH720919 JPD720919 JYZ720919 KIV720919 KSR720919 LCN720919 LMJ720919 LWF720919 MGB720919 MPX720919 MZT720919 NJP720919 NTL720919 ODH720919 OND720919 OWZ720919 PGV720919 PQR720919 QAN720919 QKJ720919 QUF720919 REB720919 RNX720919 RXT720919 SHP720919 SRL720919 TBH720919 TLD720919 TUZ720919 UEV720919 UOR720919 UYN720919 VIJ720919 VSF720919 WCB720919 WLX720919 WVT720919 V851991 JH786455 TD786455 ACZ786455 AMV786455 AWR786455 BGN786455 BQJ786455 CAF786455 CKB786455 CTX786455 DDT786455 DNP786455 DXL786455 EHH786455 ERD786455 FAZ786455 FKV786455 FUR786455 GEN786455 GOJ786455 GYF786455 HIB786455 HRX786455 IBT786455 ILP786455 IVL786455 JFH786455 JPD786455 JYZ786455 KIV786455 KSR786455 LCN786455 LMJ786455 LWF786455 MGB786455 MPX786455 MZT786455 NJP786455 NTL786455 ODH786455 OND786455 OWZ786455 PGV786455 PQR786455 QAN786455 QKJ786455 QUF786455 REB786455 RNX786455 RXT786455 SHP786455 SRL786455 TBH786455 TLD786455 TUZ786455 UEV786455 UOR786455 UYN786455 VIJ786455 VSF786455 WCB786455 WLX786455 WVT786455 AMT23 JH851991 TD851991 ACZ851991 AMV851991 AWR851991 BGN851991 BQJ851991 CAF851991 CKB851991 CTX851991 DDT851991 DNP851991 DXL851991 EHH851991 ERD851991 FAZ851991 FKV851991 FUR851991 GEN851991 GOJ851991 GYF851991 HIB851991 HRX851991 IBT851991 ILP851991 IVL851991 JFH851991 JPD851991 JYZ851991 KIV851991 KSR851991 LCN851991 LMJ851991 LWF851991 MGB851991 MPX851991 MZT851991 NJP851991 NTL851991 ODH851991 OND851991 OWZ851991 PGV851991 PQR851991 QAN851991 QKJ851991 QUF851991 REB851991 RNX851991 RXT851991 SHP851991 SRL851991 TBH851991 TLD851991 TUZ851991 UEV851991 UOR851991 UYN851991 VIJ851991 VSF851991 WCB851991 WLX851991 WVT851991 JH917527 TD917527 ACZ917527 AMV917527 AWR917527 BGN917527 BQJ917527 CAF917527 CKB917527 CTX917527 DDT917527 DNP917527 DXL917527 EHH917527 ERD917527 FAZ917527 FKV917527 FUR917527 GEN917527 GOJ917527 GYF917527 HIB917527 HRX917527 IBT917527 ILP917527 IVL917527 JFH917527 JPD917527 JYZ917527 KIV917527 KSR917527 LCN917527 LMJ917527 LWF917527 MGB917527 MPX917527 MZT917527 NJP917527 NTL917527 ODH917527 OND917527 OWZ917527 PGV917527 PQR917527 QAN917527 QKJ917527 QUF917527 REB917527 RNX917527 RXT917527 SHP917527 SRL917527 TBH917527 TLD917527 TUZ917527 UEV917527 UOR917527 UYN917527 VIJ917527 VSF917527 WCB917527 WLX917527 WVT917527 WVT983063 JH983063 TD983063 ACZ983063 AMV983063 AWR983063 BGN983063 BQJ983063 CAF983063 CKB983063 CTX983063 DDT983063 DNP983063 DXL983063 EHH983063 ERD983063 FAZ983063 FKV983063 FUR983063 GEN983063 GOJ983063 GYF983063 HIB983063 HRX983063 IBT983063 ILP983063 IVL983063 JFH983063 JPD983063 JYZ983063 KIV983063 KSR983063 LCN983063 LMJ983063 LWF983063 MGB983063 MPX983063 MZT983063 NJP983063 NTL983063 ODH983063 OND983063 OWZ983063 PGV983063 PQR983063 QAN983063 QKJ983063 QUF983063 REB983063 RNX983063 RXT983063 SHP983063 SRL983063 TBH983063 TLD983063 TUZ983063 UEV983063 UOR983063 UYN983063 VIJ983063 VSF983063 WCB983063 WLX983063 V589847 AWP23 V655383 BGL23"/>
    <dataValidation allowBlank="1" promptTitle="checkPeriodRange" sqref="R24 JD24 SZ24 ACV24 AMR24 AWN24 BGJ24 BQF24 CAB24 CJX24 CTT24 DDP24 DNL24 DXH24 EHD24 EQZ24 FAV24 FKR24 FUN24 GEJ24 GOF24 GYB24 HHX24 HRT24 IBP24 ILL24 IVH24 JFD24 JOZ24 JYV24 KIR24 KSN24 LCJ24 LMF24 LWB24 MFX24 MPT24 MZP24 NJL24 NTH24 ODD24 OMZ24 OWV24 PGR24 PQN24 QAJ24 QKF24 QUB24 RDX24 RNT24 RXP24 SHL24 SRH24 TBD24 TKZ24 TUV24 UER24 UON24 UYJ24 VIF24 VSB24 WBX24 WLT24 WVP24 R65560 JD65560 SZ65560 ACV65560 AMR65560 AWN65560 BGJ65560 BQF65560 CAB65560 CJX65560 CTT65560 DDP65560 DNL65560 DXH65560 EHD65560 EQZ65560 FAV65560 FKR65560 FUN65560 GEJ65560 GOF65560 GYB65560 HHX65560 HRT65560 IBP65560 ILL65560 IVH65560 JFD65560 JOZ65560 JYV65560 KIR65560 KSN65560 LCJ65560 LMF65560 LWB65560 MFX65560 MPT65560 MZP65560 NJL65560 NTH65560 ODD65560 OMZ65560 OWV65560 PGR65560 PQN65560 QAJ65560 QKF65560 QUB65560 RDX65560 RNT65560 RXP65560 SHL65560 SRH65560 TBD65560 TKZ65560 TUV65560 UER65560 UON65560 UYJ65560 VIF65560 VSB65560 WBX65560 WLT65560 WVP65560 R131096 JD131096 SZ131096 ACV131096 AMR131096 AWN131096 BGJ131096 BQF131096 CAB131096 CJX131096 CTT131096 DDP131096 DNL131096 DXH131096 EHD131096 EQZ131096 FAV131096 FKR131096 FUN131096 GEJ131096 GOF131096 GYB131096 HHX131096 HRT131096 IBP131096 ILL131096 IVH131096 JFD131096 JOZ131096 JYV131096 KIR131096 KSN131096 LCJ131096 LMF131096 LWB131096 MFX131096 MPT131096 MZP131096 NJL131096 NTH131096 ODD131096 OMZ131096 OWV131096 PGR131096 PQN131096 QAJ131096 QKF131096 QUB131096 RDX131096 RNT131096 RXP131096 SHL131096 SRH131096 TBD131096 TKZ131096 TUV131096 UER131096 UON131096 UYJ131096 VIF131096 VSB131096 WBX131096 WLT131096 WVP131096 R196632 JD196632 SZ196632 ACV196632 AMR196632 AWN196632 BGJ196632 BQF196632 CAB196632 CJX196632 CTT196632 DDP196632 DNL196632 DXH196632 EHD196632 EQZ196632 FAV196632 FKR196632 FUN196632 GEJ196632 GOF196632 GYB196632 HHX196632 HRT196632 IBP196632 ILL196632 IVH196632 JFD196632 JOZ196632 JYV196632 KIR196632 KSN196632 LCJ196632 LMF196632 LWB196632 MFX196632 MPT196632 MZP196632 NJL196632 NTH196632 ODD196632 OMZ196632 OWV196632 PGR196632 PQN196632 QAJ196632 QKF196632 QUB196632 RDX196632 RNT196632 RXP196632 SHL196632 SRH196632 TBD196632 TKZ196632 TUV196632 UER196632 UON196632 UYJ196632 VIF196632 VSB196632 WBX196632 WLT196632 WVP196632 R262168 JD262168 SZ262168 ACV262168 AMR262168 AWN262168 BGJ262168 BQF262168 CAB262168 CJX262168 CTT262168 DDP262168 DNL262168 DXH262168 EHD262168 EQZ262168 FAV262168 FKR262168 FUN262168 GEJ262168 GOF262168 GYB262168 HHX262168 HRT262168 IBP262168 ILL262168 IVH262168 JFD262168 JOZ262168 JYV262168 KIR262168 KSN262168 LCJ262168 LMF262168 LWB262168 MFX262168 MPT262168 MZP262168 NJL262168 NTH262168 ODD262168 OMZ262168 OWV262168 PGR262168 PQN262168 QAJ262168 QKF262168 QUB262168 RDX262168 RNT262168 RXP262168 SHL262168 SRH262168 TBD262168 TKZ262168 TUV262168 UER262168 UON262168 UYJ262168 VIF262168 VSB262168 WBX262168 WLT262168 WVP262168 R327704 JD327704 SZ327704 ACV327704 AMR327704 AWN327704 BGJ327704 BQF327704 CAB327704 CJX327704 CTT327704 DDP327704 DNL327704 DXH327704 EHD327704 EQZ327704 FAV327704 FKR327704 FUN327704 GEJ327704 GOF327704 GYB327704 HHX327704 HRT327704 IBP327704 ILL327704 IVH327704 JFD327704 JOZ327704 JYV327704 KIR327704 KSN327704 LCJ327704 LMF327704 LWB327704 MFX327704 MPT327704 MZP327704 NJL327704 NTH327704 ODD327704 OMZ327704 OWV327704 PGR327704 PQN327704 QAJ327704 QKF327704 QUB327704 RDX327704 RNT327704 RXP327704 SHL327704 SRH327704 TBD327704 TKZ327704 TUV327704 UER327704 UON327704 UYJ327704 VIF327704 VSB327704 WBX327704 WLT327704 WVP327704 R393240 JD393240 SZ393240 ACV393240 AMR393240 AWN393240 BGJ393240 BQF393240 CAB393240 CJX393240 CTT393240 DDP393240 DNL393240 DXH393240 EHD393240 EQZ393240 FAV393240 FKR393240 FUN393240 GEJ393240 GOF393240 GYB393240 HHX393240 HRT393240 IBP393240 ILL393240 IVH393240 JFD393240 JOZ393240 JYV393240 KIR393240 KSN393240 LCJ393240 LMF393240 LWB393240 MFX393240 MPT393240 MZP393240 NJL393240 NTH393240 ODD393240 OMZ393240 OWV393240 PGR393240 PQN393240 QAJ393240 QKF393240 QUB393240 RDX393240 RNT393240 RXP393240 SHL393240 SRH393240 TBD393240 TKZ393240 TUV393240 UER393240 UON393240 UYJ393240 VIF393240 VSB393240 WBX393240 WLT393240 WVP393240 R458776 JD458776 SZ458776 ACV458776 AMR458776 AWN458776 BGJ458776 BQF458776 CAB458776 CJX458776 CTT458776 DDP458776 DNL458776 DXH458776 EHD458776 EQZ458776 FAV458776 FKR458776 FUN458776 GEJ458776 GOF458776 GYB458776 HHX458776 HRT458776 IBP458776 ILL458776 IVH458776 JFD458776 JOZ458776 JYV458776 KIR458776 KSN458776 LCJ458776 LMF458776 LWB458776 MFX458776 MPT458776 MZP458776 NJL458776 NTH458776 ODD458776 OMZ458776 OWV458776 PGR458776 PQN458776 QAJ458776 QKF458776 QUB458776 RDX458776 RNT458776 RXP458776 SHL458776 SRH458776 TBD458776 TKZ458776 TUV458776 UER458776 UON458776 UYJ458776 VIF458776 VSB458776 WBX458776 WLT458776 WVP458776 R524312 JD524312 SZ524312 ACV524312 AMR524312 AWN524312 BGJ524312 BQF524312 CAB524312 CJX524312 CTT524312 DDP524312 DNL524312 DXH524312 EHD524312 EQZ524312 FAV524312 FKR524312 FUN524312 GEJ524312 GOF524312 GYB524312 HHX524312 HRT524312 IBP524312 ILL524312 IVH524312 JFD524312 JOZ524312 JYV524312 KIR524312 KSN524312 LCJ524312 LMF524312 LWB524312 MFX524312 MPT524312 MZP524312 NJL524312 NTH524312 ODD524312 OMZ524312 OWV524312 PGR524312 PQN524312 QAJ524312 QKF524312 QUB524312 RDX524312 RNT524312 RXP524312 SHL524312 SRH524312 TBD524312 TKZ524312 TUV524312 UER524312 UON524312 UYJ524312 VIF524312 VSB524312 WBX524312 WLT524312 WVP524312 R589848 JD589848 SZ589848 ACV589848 AMR589848 AWN589848 BGJ589848 BQF589848 CAB589848 CJX589848 CTT589848 DDP589848 DNL589848 DXH589848 EHD589848 EQZ589848 FAV589848 FKR589848 FUN589848 GEJ589848 GOF589848 GYB589848 HHX589848 HRT589848 IBP589848 ILL589848 IVH589848 JFD589848 JOZ589848 JYV589848 KIR589848 KSN589848 LCJ589848 LMF589848 LWB589848 MFX589848 MPT589848 MZP589848 NJL589848 NTH589848 ODD589848 OMZ589848 OWV589848 PGR589848 PQN589848 QAJ589848 QKF589848 QUB589848 RDX589848 RNT589848 RXP589848 SHL589848 SRH589848 TBD589848 TKZ589848 TUV589848 UER589848 UON589848 UYJ589848 VIF589848 VSB589848 WBX589848 WLT589848 WVP589848 R655384 JD655384 SZ655384 ACV655384 AMR655384 AWN655384 BGJ655384 BQF655384 CAB655384 CJX655384 CTT655384 DDP655384 DNL655384 DXH655384 EHD655384 EQZ655384 FAV655384 FKR655384 FUN655384 GEJ655384 GOF655384 GYB655384 HHX655384 HRT655384 IBP655384 ILL655384 IVH655384 JFD655384 JOZ655384 JYV655384 KIR655384 KSN655384 LCJ655384 LMF655384 LWB655384 MFX655384 MPT655384 MZP655384 NJL655384 NTH655384 ODD655384 OMZ655384 OWV655384 PGR655384 PQN655384 QAJ655384 QKF655384 QUB655384 RDX655384 RNT655384 RXP655384 SHL655384 SRH655384 TBD655384 TKZ655384 TUV655384 UER655384 UON655384 UYJ655384 VIF655384 VSB655384 WBX655384 WLT655384 WVP655384 R720920 JD720920 SZ720920 ACV720920 AMR720920 AWN720920 BGJ720920 BQF720920 CAB720920 CJX720920 CTT720920 DDP720920 DNL720920 DXH720920 EHD720920 EQZ720920 FAV720920 FKR720920 FUN720920 GEJ720920 GOF720920 GYB720920 HHX720920 HRT720920 IBP720920 ILL720920 IVH720920 JFD720920 JOZ720920 JYV720920 KIR720920 KSN720920 LCJ720920 LMF720920 LWB720920 MFX720920 MPT720920 MZP720920 NJL720920 NTH720920 ODD720920 OMZ720920 OWV720920 PGR720920 PQN720920 QAJ720920 QKF720920 QUB720920 RDX720920 RNT720920 RXP720920 SHL720920 SRH720920 TBD720920 TKZ720920 TUV720920 UER720920 UON720920 UYJ720920 VIF720920 VSB720920 WBX720920 WLT720920 WVP720920 R786456 JD786456 SZ786456 ACV786456 AMR786456 AWN786456 BGJ786456 BQF786456 CAB786456 CJX786456 CTT786456 DDP786456 DNL786456 DXH786456 EHD786456 EQZ786456 FAV786456 FKR786456 FUN786456 GEJ786456 GOF786456 GYB786456 HHX786456 HRT786456 IBP786456 ILL786456 IVH786456 JFD786456 JOZ786456 JYV786456 KIR786456 KSN786456 LCJ786456 LMF786456 LWB786456 MFX786456 MPT786456 MZP786456 NJL786456 NTH786456 ODD786456 OMZ786456 OWV786456 PGR786456 PQN786456 QAJ786456 QKF786456 QUB786456 RDX786456 RNT786456 RXP786456 SHL786456 SRH786456 TBD786456 TKZ786456 TUV786456 UER786456 UON786456 UYJ786456 VIF786456 VSB786456 WBX786456 WLT786456 WVP786456 R851992 JD851992 SZ851992 ACV851992 AMR851992 AWN851992 BGJ851992 BQF851992 CAB851992 CJX851992 CTT851992 DDP851992 DNL851992 DXH851992 EHD851992 EQZ851992 FAV851992 FKR851992 FUN851992 GEJ851992 GOF851992 GYB851992 HHX851992 HRT851992 IBP851992 ILL851992 IVH851992 JFD851992 JOZ851992 JYV851992 KIR851992 KSN851992 LCJ851992 LMF851992 LWB851992 MFX851992 MPT851992 MZP851992 NJL851992 NTH851992 ODD851992 OMZ851992 OWV851992 PGR851992 PQN851992 QAJ851992 QKF851992 QUB851992 RDX851992 RNT851992 RXP851992 SHL851992 SRH851992 TBD851992 TKZ851992 TUV851992 UER851992 UON851992 UYJ851992 VIF851992 VSB851992 WBX851992 WLT851992 WVP851992 R917528 JD917528 SZ917528 ACV917528 AMR917528 AWN917528 BGJ917528 BQF917528 CAB917528 CJX917528 CTT917528 DDP917528 DNL917528 DXH917528 EHD917528 EQZ917528 FAV917528 FKR917528 FUN917528 GEJ917528 GOF917528 GYB917528 HHX917528 HRT917528 IBP917528 ILL917528 IVH917528 JFD917528 JOZ917528 JYV917528 KIR917528 KSN917528 LCJ917528 LMF917528 LWB917528 MFX917528 MPT917528 MZP917528 NJL917528 NTH917528 ODD917528 OMZ917528 OWV917528 PGR917528 PQN917528 QAJ917528 QKF917528 QUB917528 RDX917528 RNT917528 RXP917528 SHL917528 SRH917528 TBD917528 TKZ917528 TUV917528 UER917528 UON917528 UYJ917528 VIF917528 VSB917528 WBX917528 WLT917528 WVP917528 R983064 JD983064 SZ983064 ACV983064 AMR983064 AWN983064 BGJ983064 BQF983064 CAB983064 CJX983064 CTT983064 DDP983064 DNL983064 DXH983064 EHD983064 EQZ983064 FAV983064 FKR983064 FUN983064 GEJ983064 GOF983064 GYB983064 HHX983064 HRT983064 IBP983064 ILL983064 IVH983064 JFD983064 JOZ983064 JYV983064 KIR983064 KSN983064 LCJ983064 LMF983064 LWB983064 MFX983064 MPT983064 MZP983064 NJL983064 NTH983064 ODD983064 OMZ983064 OWV983064 PGR983064 PQN983064 QAJ983064 QKF983064 QUB983064 RDX983064 RNT983064 RXP983064 SHL983064 SRH983064 TBD983064 TKZ983064 TUV983064 UER983064 UON983064 UYJ983064 VIF983064 VSB983064 WBX983064 WLT983064 WVP983064"/>
    <dataValidation type="textLength" operator="lessThanOrEqual" allowBlank="1" showInputMessage="1" showErrorMessage="1" errorTitle="Ошибка" error="Допускается ввод не более 900 символов!" sqref="BQC23 BZY23 CJU23 CTQ23 DDM23 DNI23 DXE23 EHA23 EQW23 FAS23 FKO23 FUK23 GEG23 GOC23 GXY23 HHU23 HRQ23 IBM23 ILI23 IVE23 JFA23 JOW23 JYS23 KIO23 KSK23 LCG23 LMC23 LVY23 MFU23 MPQ23 MZM23 NJI23 NTE23 ODA23 OMW23 OWS23 PGO23 PQK23 QAG23 QKC23 QTY23 RDU23 RNQ23 RXM23 SHI23 SRE23 TBA23 TKW23 TUS23 UEO23 UOK23 UYG23 VIC23 VRY23 WBU23 WLQ23 WVM23 JA23 SW23 ACS23 O65559 JA65559 SW65559 ACS65559 AMO65559 AWK65559 BGG65559 BQC65559 BZY65559 CJU65559 CTQ65559 DDM65559 DNI65559 DXE65559 EHA65559 EQW65559 FAS65559 FKO65559 FUK65559 GEG65559 GOC65559 GXY65559 HHU65559 HRQ65559 IBM65559 ILI65559 IVE65559 JFA65559 JOW65559 JYS65559 KIO65559 KSK65559 LCG65559 LMC65559 LVY65559 MFU65559 MPQ65559 MZM65559 NJI65559 NTE65559 ODA65559 OMW65559 OWS65559 PGO65559 PQK65559 QAG65559 QKC65559 QTY65559 RDU65559 RNQ65559 RXM65559 SHI65559 SRE65559 TBA65559 TKW65559 TUS65559 UEO65559 UOK65559 UYG65559 VIC65559 VRY65559 WBU65559 WLQ65559 WVM65559 O131095 JA131095 SW131095 ACS131095 AMO131095 AWK131095 BGG131095 BQC131095 BZY131095 CJU131095 CTQ131095 DDM131095 DNI131095 DXE131095 EHA131095 EQW131095 FAS131095 FKO131095 FUK131095 GEG131095 GOC131095 GXY131095 HHU131095 HRQ131095 IBM131095 ILI131095 IVE131095 JFA131095 JOW131095 JYS131095 KIO131095 KSK131095 LCG131095 LMC131095 LVY131095 MFU131095 MPQ131095 MZM131095 NJI131095 NTE131095 ODA131095 OMW131095 OWS131095 PGO131095 PQK131095 QAG131095 QKC131095 QTY131095 RDU131095 RNQ131095 RXM131095 SHI131095 SRE131095 TBA131095 TKW131095 TUS131095 UEO131095 UOK131095 UYG131095 VIC131095 VRY131095 WBU131095 WLQ131095 WVM131095 O196631 JA196631 SW196631 ACS196631 AMO196631 AWK196631 BGG196631 BQC196631 BZY196631 CJU196631 CTQ196631 DDM196631 DNI196631 DXE196631 EHA196631 EQW196631 FAS196631 FKO196631 FUK196631 GEG196631 GOC196631 GXY196631 HHU196631 HRQ196631 IBM196631 ILI196631 IVE196631 JFA196631 JOW196631 JYS196631 KIO196631 KSK196631 LCG196631 LMC196631 LVY196631 MFU196631 MPQ196631 MZM196631 NJI196631 NTE196631 ODA196631 OMW196631 OWS196631 PGO196631 PQK196631 QAG196631 QKC196631 QTY196631 RDU196631 RNQ196631 RXM196631 SHI196631 SRE196631 TBA196631 TKW196631 TUS196631 UEO196631 UOK196631 UYG196631 VIC196631 VRY196631 WBU196631 WLQ196631 WVM196631 O262167 JA262167 SW262167 ACS262167 AMO262167 AWK262167 BGG262167 BQC262167 BZY262167 CJU262167 CTQ262167 DDM262167 DNI262167 DXE262167 EHA262167 EQW262167 FAS262167 FKO262167 FUK262167 GEG262167 GOC262167 GXY262167 HHU262167 HRQ262167 IBM262167 ILI262167 IVE262167 JFA262167 JOW262167 JYS262167 KIO262167 KSK262167 LCG262167 LMC262167 LVY262167 MFU262167 MPQ262167 MZM262167 NJI262167 NTE262167 ODA262167 OMW262167 OWS262167 PGO262167 PQK262167 QAG262167 QKC262167 QTY262167 RDU262167 RNQ262167 RXM262167 SHI262167 SRE262167 TBA262167 TKW262167 TUS262167 UEO262167 UOK262167 UYG262167 VIC262167 VRY262167 WBU262167 WLQ262167 WVM262167 O327703 JA327703 SW327703 ACS327703 AMO327703 AWK327703 BGG327703 BQC327703 BZY327703 CJU327703 CTQ327703 DDM327703 DNI327703 DXE327703 EHA327703 EQW327703 FAS327703 FKO327703 FUK327703 GEG327703 GOC327703 GXY327703 HHU327703 HRQ327703 IBM327703 ILI327703 IVE327703 JFA327703 JOW327703 JYS327703 KIO327703 KSK327703 LCG327703 LMC327703 LVY327703 MFU327703 MPQ327703 MZM327703 NJI327703 NTE327703 ODA327703 OMW327703 OWS327703 PGO327703 PQK327703 QAG327703 QKC327703 QTY327703 RDU327703 RNQ327703 RXM327703 SHI327703 SRE327703 TBA327703 TKW327703 TUS327703 UEO327703 UOK327703 UYG327703 VIC327703 VRY327703 WBU327703 WLQ327703 WVM327703 O393239 JA393239 SW393239 ACS393239 AMO393239 AWK393239 BGG393239 BQC393239 BZY393239 CJU393239 CTQ393239 DDM393239 DNI393239 DXE393239 EHA393239 EQW393239 FAS393239 FKO393239 FUK393239 GEG393239 GOC393239 GXY393239 HHU393239 HRQ393239 IBM393239 ILI393239 IVE393239 JFA393239 JOW393239 JYS393239 KIO393239 KSK393239 LCG393239 LMC393239 LVY393239 MFU393239 MPQ393239 MZM393239 NJI393239 NTE393239 ODA393239 OMW393239 OWS393239 PGO393239 PQK393239 QAG393239 QKC393239 QTY393239 RDU393239 RNQ393239 RXM393239 SHI393239 SRE393239 TBA393239 TKW393239 TUS393239 UEO393239 UOK393239 UYG393239 VIC393239 VRY393239 WBU393239 WLQ393239 WVM393239 O458775 JA458775 SW458775 ACS458775 AMO458775 AWK458775 BGG458775 BQC458775 BZY458775 CJU458775 CTQ458775 DDM458775 DNI458775 DXE458775 EHA458775 EQW458775 FAS458775 FKO458775 FUK458775 GEG458775 GOC458775 GXY458775 HHU458775 HRQ458775 IBM458775 ILI458775 IVE458775 JFA458775 JOW458775 JYS458775 KIO458775 KSK458775 LCG458775 LMC458775 LVY458775 MFU458775 MPQ458775 MZM458775 NJI458775 NTE458775 ODA458775 OMW458775 OWS458775 PGO458775 PQK458775 QAG458775 QKC458775 QTY458775 RDU458775 RNQ458775 RXM458775 SHI458775 SRE458775 TBA458775 TKW458775 TUS458775 UEO458775 UOK458775 UYG458775 VIC458775 VRY458775 WBU458775 WLQ458775 WVM458775 O524311 JA524311 SW524311 ACS524311 AMO524311 AWK524311 BGG524311 BQC524311 BZY524311 CJU524311 CTQ524311 DDM524311 DNI524311 DXE524311 EHA524311 EQW524311 FAS524311 FKO524311 FUK524311 GEG524311 GOC524311 GXY524311 HHU524311 HRQ524311 IBM524311 ILI524311 IVE524311 JFA524311 JOW524311 JYS524311 KIO524311 KSK524311 LCG524311 LMC524311 LVY524311 MFU524311 MPQ524311 MZM524311 NJI524311 NTE524311 ODA524311 OMW524311 OWS524311 PGO524311 PQK524311 QAG524311 QKC524311 QTY524311 RDU524311 RNQ524311 RXM524311 SHI524311 SRE524311 TBA524311 TKW524311 TUS524311 UEO524311 UOK524311 UYG524311 VIC524311 VRY524311 WBU524311 WLQ524311 WVM524311 O589847 JA589847 SW589847 ACS589847 AMO589847 AWK589847 BGG589847 BQC589847 BZY589847 CJU589847 CTQ589847 DDM589847 DNI589847 DXE589847 EHA589847 EQW589847 FAS589847 FKO589847 FUK589847 GEG589847 GOC589847 GXY589847 HHU589847 HRQ589847 IBM589847 ILI589847 IVE589847 JFA589847 JOW589847 JYS589847 KIO589847 KSK589847 LCG589847 LMC589847 LVY589847 MFU589847 MPQ589847 MZM589847 NJI589847 NTE589847 ODA589847 OMW589847 OWS589847 PGO589847 PQK589847 QAG589847 QKC589847 QTY589847 RDU589847 RNQ589847 RXM589847 SHI589847 SRE589847 TBA589847 TKW589847 TUS589847 UEO589847 UOK589847 UYG589847 VIC589847 VRY589847 WBU589847 WLQ589847 WVM589847 O655383 JA655383 SW655383 ACS655383 AMO655383 AWK655383 BGG655383 BQC655383 BZY655383 CJU655383 CTQ655383 DDM655383 DNI655383 DXE655383 EHA655383 EQW655383 FAS655383 FKO655383 FUK655383 GEG655383 GOC655383 GXY655383 HHU655383 HRQ655383 IBM655383 ILI655383 IVE655383 JFA655383 JOW655383 JYS655383 KIO655383 KSK655383 LCG655383 LMC655383 LVY655383 MFU655383 MPQ655383 MZM655383 NJI655383 NTE655383 ODA655383 OMW655383 OWS655383 PGO655383 PQK655383 QAG655383 QKC655383 QTY655383 RDU655383 RNQ655383 RXM655383 SHI655383 SRE655383 TBA655383 TKW655383 TUS655383 UEO655383 UOK655383 UYG655383 VIC655383 VRY655383 WBU655383 WLQ655383 WVM655383 O720919 JA720919 SW720919 ACS720919 AMO720919 AWK720919 BGG720919 BQC720919 BZY720919 CJU720919 CTQ720919 DDM720919 DNI720919 DXE720919 EHA720919 EQW720919 FAS720919 FKO720919 FUK720919 GEG720919 GOC720919 GXY720919 HHU720919 HRQ720919 IBM720919 ILI720919 IVE720919 JFA720919 JOW720919 JYS720919 KIO720919 KSK720919 LCG720919 LMC720919 LVY720919 MFU720919 MPQ720919 MZM720919 NJI720919 NTE720919 ODA720919 OMW720919 OWS720919 PGO720919 PQK720919 QAG720919 QKC720919 QTY720919 RDU720919 RNQ720919 RXM720919 SHI720919 SRE720919 TBA720919 TKW720919 TUS720919 UEO720919 UOK720919 UYG720919 VIC720919 VRY720919 WBU720919 WLQ720919 WVM720919 O786455 JA786455 SW786455 ACS786455 AMO786455 AWK786455 BGG786455 BQC786455 BZY786455 CJU786455 CTQ786455 DDM786455 DNI786455 DXE786455 EHA786455 EQW786455 FAS786455 FKO786455 FUK786455 GEG786455 GOC786455 GXY786455 HHU786455 HRQ786455 IBM786455 ILI786455 IVE786455 JFA786455 JOW786455 JYS786455 KIO786455 KSK786455 LCG786455 LMC786455 LVY786455 MFU786455 MPQ786455 MZM786455 NJI786455 NTE786455 ODA786455 OMW786455 OWS786455 PGO786455 PQK786455 QAG786455 QKC786455 QTY786455 RDU786455 RNQ786455 RXM786455 SHI786455 SRE786455 TBA786455 TKW786455 TUS786455 UEO786455 UOK786455 UYG786455 VIC786455 VRY786455 WBU786455 WLQ786455 WVM786455 O851991 JA851991 SW851991 ACS851991 AMO851991 AWK851991 BGG851991 BQC851991 BZY851991 CJU851991 CTQ851991 DDM851991 DNI851991 DXE851991 EHA851991 EQW851991 FAS851991 FKO851991 FUK851991 GEG851991 GOC851991 GXY851991 HHU851991 HRQ851991 IBM851991 ILI851991 IVE851991 JFA851991 JOW851991 JYS851991 KIO851991 KSK851991 LCG851991 LMC851991 LVY851991 MFU851991 MPQ851991 MZM851991 NJI851991 NTE851991 ODA851991 OMW851991 OWS851991 PGO851991 PQK851991 QAG851991 QKC851991 QTY851991 RDU851991 RNQ851991 RXM851991 SHI851991 SRE851991 TBA851991 TKW851991 TUS851991 UEO851991 UOK851991 UYG851991 VIC851991 VRY851991 WBU851991 WLQ851991 WVM851991 O917527 JA917527 SW917527 ACS917527 AMO917527 AWK917527 BGG917527 BQC917527 BZY917527 CJU917527 CTQ917527 DDM917527 DNI917527 DXE917527 EHA917527 EQW917527 FAS917527 FKO917527 FUK917527 GEG917527 GOC917527 GXY917527 HHU917527 HRQ917527 IBM917527 ILI917527 IVE917527 JFA917527 JOW917527 JYS917527 KIO917527 KSK917527 LCG917527 LMC917527 LVY917527 MFU917527 MPQ917527 MZM917527 NJI917527 NTE917527 ODA917527 OMW917527 OWS917527 PGO917527 PQK917527 QAG917527 QKC917527 QTY917527 RDU917527 RNQ917527 RXM917527 SHI917527 SRE917527 TBA917527 TKW917527 TUS917527 UEO917527 UOK917527 UYG917527 VIC917527 VRY917527 WBU917527 WLQ917527 WVM917527 O983063 JA983063 SW983063 ACS983063 AMO983063 AWK983063 BGG983063 BQC983063 BZY983063 CJU983063 CTQ983063 DDM983063 DNI983063 DXE983063 EHA983063 EQW983063 FAS983063 FKO983063 FUK983063 GEG983063 GOC983063 GXY983063 HHU983063 HRQ983063 IBM983063 ILI983063 IVE983063 JFA983063 JOW983063 JYS983063 KIO983063 KSK983063 LCG983063 LMC983063 LVY983063 MFU983063 MPQ983063 MZM983063 NJI983063 NTE983063 ODA983063 OMW983063 OWS983063 PGO983063 PQK983063 QAG983063 QKC983063 QTY983063 RDU983063 RNQ983063 RXM983063 SHI983063 SRE983063 TBA983063 TKW983063 TUS983063 UEO983063 UOK983063 UYG983063 VIC983063 VRY983063 WBU983063 WLQ983063 WVM983063 WVV983059:WVV983064 X65555:X65560 JJ65555:JJ65560 TF65555:TF65560 ADB65555:ADB65560 AMX65555:AMX65560 AWT65555:AWT65560 BGP65555:BGP65560 BQL65555:BQL65560 CAH65555:CAH65560 CKD65555:CKD65560 CTZ65555:CTZ65560 DDV65555:DDV65560 DNR65555:DNR65560 DXN65555:DXN65560 EHJ65555:EHJ65560 ERF65555:ERF65560 FBB65555:FBB65560 FKX65555:FKX65560 FUT65555:FUT65560 GEP65555:GEP65560 GOL65555:GOL65560 GYH65555:GYH65560 HID65555:HID65560 HRZ65555:HRZ65560 IBV65555:IBV65560 ILR65555:ILR65560 IVN65555:IVN65560 JFJ65555:JFJ65560 JPF65555:JPF65560 JZB65555:JZB65560 KIX65555:KIX65560 KST65555:KST65560 LCP65555:LCP65560 LML65555:LML65560 LWH65555:LWH65560 MGD65555:MGD65560 MPZ65555:MPZ65560 MZV65555:MZV65560 NJR65555:NJR65560 NTN65555:NTN65560 ODJ65555:ODJ65560 ONF65555:ONF65560 OXB65555:OXB65560 PGX65555:PGX65560 PQT65555:PQT65560 QAP65555:QAP65560 QKL65555:QKL65560 QUH65555:QUH65560 RED65555:RED65560 RNZ65555:RNZ65560 RXV65555:RXV65560 SHR65555:SHR65560 SRN65555:SRN65560 TBJ65555:TBJ65560 TLF65555:TLF65560 TVB65555:TVB65560 UEX65555:UEX65560 UOT65555:UOT65560 UYP65555:UYP65560 VIL65555:VIL65560 VSH65555:VSH65560 WCD65555:WCD65560 WLZ65555:WLZ65560 WVV65555:WVV65560 X131091:X131096 JJ131091:JJ131096 TF131091:TF131096 ADB131091:ADB131096 AMX131091:AMX131096 AWT131091:AWT131096 BGP131091:BGP131096 BQL131091:BQL131096 CAH131091:CAH131096 CKD131091:CKD131096 CTZ131091:CTZ131096 DDV131091:DDV131096 DNR131091:DNR131096 DXN131091:DXN131096 EHJ131091:EHJ131096 ERF131091:ERF131096 FBB131091:FBB131096 FKX131091:FKX131096 FUT131091:FUT131096 GEP131091:GEP131096 GOL131091:GOL131096 GYH131091:GYH131096 HID131091:HID131096 HRZ131091:HRZ131096 IBV131091:IBV131096 ILR131091:ILR131096 IVN131091:IVN131096 JFJ131091:JFJ131096 JPF131091:JPF131096 JZB131091:JZB131096 KIX131091:KIX131096 KST131091:KST131096 LCP131091:LCP131096 LML131091:LML131096 LWH131091:LWH131096 MGD131091:MGD131096 MPZ131091:MPZ131096 MZV131091:MZV131096 NJR131091:NJR131096 NTN131091:NTN131096 ODJ131091:ODJ131096 ONF131091:ONF131096 OXB131091:OXB131096 PGX131091:PGX131096 PQT131091:PQT131096 QAP131091:QAP131096 QKL131091:QKL131096 QUH131091:QUH131096 RED131091:RED131096 RNZ131091:RNZ131096 RXV131091:RXV131096 SHR131091:SHR131096 SRN131091:SRN131096 TBJ131091:TBJ131096 TLF131091:TLF131096 TVB131091:TVB131096 UEX131091:UEX131096 UOT131091:UOT131096 UYP131091:UYP131096 VIL131091:VIL131096 VSH131091:VSH131096 WCD131091:WCD131096 WLZ131091:WLZ131096 WVV131091:WVV131096 X196627:X196632 JJ196627:JJ196632 TF196627:TF196632 ADB196627:ADB196632 AMX196627:AMX196632 AWT196627:AWT196632 BGP196627:BGP196632 BQL196627:BQL196632 CAH196627:CAH196632 CKD196627:CKD196632 CTZ196627:CTZ196632 DDV196627:DDV196632 DNR196627:DNR196632 DXN196627:DXN196632 EHJ196627:EHJ196632 ERF196627:ERF196632 FBB196627:FBB196632 FKX196627:FKX196632 FUT196627:FUT196632 GEP196627:GEP196632 GOL196627:GOL196632 GYH196627:GYH196632 HID196627:HID196632 HRZ196627:HRZ196632 IBV196627:IBV196632 ILR196627:ILR196632 IVN196627:IVN196632 JFJ196627:JFJ196632 JPF196627:JPF196632 JZB196627:JZB196632 KIX196627:KIX196632 KST196627:KST196632 LCP196627:LCP196632 LML196627:LML196632 LWH196627:LWH196632 MGD196627:MGD196632 MPZ196627:MPZ196632 MZV196627:MZV196632 NJR196627:NJR196632 NTN196627:NTN196632 ODJ196627:ODJ196632 ONF196627:ONF196632 OXB196627:OXB196632 PGX196627:PGX196632 PQT196627:PQT196632 QAP196627:QAP196632 QKL196627:QKL196632 QUH196627:QUH196632 RED196627:RED196632 RNZ196627:RNZ196632 RXV196627:RXV196632 SHR196627:SHR196632 SRN196627:SRN196632 TBJ196627:TBJ196632 TLF196627:TLF196632 TVB196627:TVB196632 UEX196627:UEX196632 UOT196627:UOT196632 UYP196627:UYP196632 VIL196627:VIL196632 VSH196627:VSH196632 WCD196627:WCD196632 WLZ196627:WLZ196632 WVV196627:WVV196632 X262163:X262168 JJ262163:JJ262168 TF262163:TF262168 ADB262163:ADB262168 AMX262163:AMX262168 AWT262163:AWT262168 BGP262163:BGP262168 BQL262163:BQL262168 CAH262163:CAH262168 CKD262163:CKD262168 CTZ262163:CTZ262168 DDV262163:DDV262168 DNR262163:DNR262168 DXN262163:DXN262168 EHJ262163:EHJ262168 ERF262163:ERF262168 FBB262163:FBB262168 FKX262163:FKX262168 FUT262163:FUT262168 GEP262163:GEP262168 GOL262163:GOL262168 GYH262163:GYH262168 HID262163:HID262168 HRZ262163:HRZ262168 IBV262163:IBV262168 ILR262163:ILR262168 IVN262163:IVN262168 JFJ262163:JFJ262168 JPF262163:JPF262168 JZB262163:JZB262168 KIX262163:KIX262168 KST262163:KST262168 LCP262163:LCP262168 LML262163:LML262168 LWH262163:LWH262168 MGD262163:MGD262168 MPZ262163:MPZ262168 MZV262163:MZV262168 NJR262163:NJR262168 NTN262163:NTN262168 ODJ262163:ODJ262168 ONF262163:ONF262168 OXB262163:OXB262168 PGX262163:PGX262168 PQT262163:PQT262168 QAP262163:QAP262168 QKL262163:QKL262168 QUH262163:QUH262168 RED262163:RED262168 RNZ262163:RNZ262168 RXV262163:RXV262168 SHR262163:SHR262168 SRN262163:SRN262168 TBJ262163:TBJ262168 TLF262163:TLF262168 TVB262163:TVB262168 UEX262163:UEX262168 UOT262163:UOT262168 UYP262163:UYP262168 VIL262163:VIL262168 VSH262163:VSH262168 WCD262163:WCD262168 WLZ262163:WLZ262168 WVV262163:WVV262168 X327699:X327704 JJ327699:JJ327704 TF327699:TF327704 ADB327699:ADB327704 AMX327699:AMX327704 AWT327699:AWT327704 BGP327699:BGP327704 BQL327699:BQL327704 CAH327699:CAH327704 CKD327699:CKD327704 CTZ327699:CTZ327704 DDV327699:DDV327704 DNR327699:DNR327704 DXN327699:DXN327704 EHJ327699:EHJ327704 ERF327699:ERF327704 FBB327699:FBB327704 FKX327699:FKX327704 FUT327699:FUT327704 GEP327699:GEP327704 GOL327699:GOL327704 GYH327699:GYH327704 HID327699:HID327704 HRZ327699:HRZ327704 IBV327699:IBV327704 ILR327699:ILR327704 IVN327699:IVN327704 JFJ327699:JFJ327704 JPF327699:JPF327704 JZB327699:JZB327704 KIX327699:KIX327704 KST327699:KST327704 LCP327699:LCP327704 LML327699:LML327704 LWH327699:LWH327704 MGD327699:MGD327704 MPZ327699:MPZ327704 MZV327699:MZV327704 NJR327699:NJR327704 NTN327699:NTN327704 ODJ327699:ODJ327704 ONF327699:ONF327704 OXB327699:OXB327704 PGX327699:PGX327704 PQT327699:PQT327704 QAP327699:QAP327704 QKL327699:QKL327704 QUH327699:QUH327704 RED327699:RED327704 RNZ327699:RNZ327704 RXV327699:RXV327704 SHR327699:SHR327704 SRN327699:SRN327704 TBJ327699:TBJ327704 TLF327699:TLF327704 TVB327699:TVB327704 UEX327699:UEX327704 UOT327699:UOT327704 UYP327699:UYP327704 VIL327699:VIL327704 VSH327699:VSH327704 WCD327699:WCD327704 WLZ327699:WLZ327704 WVV327699:WVV327704 X393235:X393240 JJ393235:JJ393240 TF393235:TF393240 ADB393235:ADB393240 AMX393235:AMX393240 AWT393235:AWT393240 BGP393235:BGP393240 BQL393235:BQL393240 CAH393235:CAH393240 CKD393235:CKD393240 CTZ393235:CTZ393240 DDV393235:DDV393240 DNR393235:DNR393240 DXN393235:DXN393240 EHJ393235:EHJ393240 ERF393235:ERF393240 FBB393235:FBB393240 FKX393235:FKX393240 FUT393235:FUT393240 GEP393235:GEP393240 GOL393235:GOL393240 GYH393235:GYH393240 HID393235:HID393240 HRZ393235:HRZ393240 IBV393235:IBV393240 ILR393235:ILR393240 IVN393235:IVN393240 JFJ393235:JFJ393240 JPF393235:JPF393240 JZB393235:JZB393240 KIX393235:KIX393240 KST393235:KST393240 LCP393235:LCP393240 LML393235:LML393240 LWH393235:LWH393240 MGD393235:MGD393240 MPZ393235:MPZ393240 MZV393235:MZV393240 NJR393235:NJR393240 NTN393235:NTN393240 ODJ393235:ODJ393240 ONF393235:ONF393240 OXB393235:OXB393240 PGX393235:PGX393240 PQT393235:PQT393240 QAP393235:QAP393240 QKL393235:QKL393240 QUH393235:QUH393240 RED393235:RED393240 RNZ393235:RNZ393240 RXV393235:RXV393240 SHR393235:SHR393240 SRN393235:SRN393240 TBJ393235:TBJ393240 TLF393235:TLF393240 TVB393235:TVB393240 UEX393235:UEX393240 UOT393235:UOT393240 UYP393235:UYP393240 VIL393235:VIL393240 VSH393235:VSH393240 WCD393235:WCD393240 WLZ393235:WLZ393240 WVV393235:WVV393240 X458771:X458776 JJ458771:JJ458776 TF458771:TF458776 ADB458771:ADB458776 AMX458771:AMX458776 AWT458771:AWT458776 BGP458771:BGP458776 BQL458771:BQL458776 CAH458771:CAH458776 CKD458771:CKD458776 CTZ458771:CTZ458776 DDV458771:DDV458776 DNR458771:DNR458776 DXN458771:DXN458776 EHJ458771:EHJ458776 ERF458771:ERF458776 FBB458771:FBB458776 FKX458771:FKX458776 FUT458771:FUT458776 GEP458771:GEP458776 GOL458771:GOL458776 GYH458771:GYH458776 HID458771:HID458776 HRZ458771:HRZ458776 IBV458771:IBV458776 ILR458771:ILR458776 IVN458771:IVN458776 JFJ458771:JFJ458776 JPF458771:JPF458776 JZB458771:JZB458776 KIX458771:KIX458776 KST458771:KST458776 LCP458771:LCP458776 LML458771:LML458776 LWH458771:LWH458776 MGD458771:MGD458776 MPZ458771:MPZ458776 MZV458771:MZV458776 NJR458771:NJR458776 NTN458771:NTN458776 ODJ458771:ODJ458776 ONF458771:ONF458776 OXB458771:OXB458776 PGX458771:PGX458776 PQT458771:PQT458776 QAP458771:QAP458776 QKL458771:QKL458776 QUH458771:QUH458776 RED458771:RED458776 RNZ458771:RNZ458776 RXV458771:RXV458776 SHR458771:SHR458776 SRN458771:SRN458776 TBJ458771:TBJ458776 TLF458771:TLF458776 TVB458771:TVB458776 UEX458771:UEX458776 UOT458771:UOT458776 UYP458771:UYP458776 VIL458771:VIL458776 VSH458771:VSH458776 WCD458771:WCD458776 WLZ458771:WLZ458776 WVV458771:WVV458776 X524307:X524312 JJ524307:JJ524312 TF524307:TF524312 ADB524307:ADB524312 AMX524307:AMX524312 AWT524307:AWT524312 BGP524307:BGP524312 BQL524307:BQL524312 CAH524307:CAH524312 CKD524307:CKD524312 CTZ524307:CTZ524312 DDV524307:DDV524312 DNR524307:DNR524312 DXN524307:DXN524312 EHJ524307:EHJ524312 ERF524307:ERF524312 FBB524307:FBB524312 FKX524307:FKX524312 FUT524307:FUT524312 GEP524307:GEP524312 GOL524307:GOL524312 GYH524307:GYH524312 HID524307:HID524312 HRZ524307:HRZ524312 IBV524307:IBV524312 ILR524307:ILR524312 IVN524307:IVN524312 JFJ524307:JFJ524312 JPF524307:JPF524312 JZB524307:JZB524312 KIX524307:KIX524312 KST524307:KST524312 LCP524307:LCP524312 LML524307:LML524312 LWH524307:LWH524312 MGD524307:MGD524312 MPZ524307:MPZ524312 MZV524307:MZV524312 NJR524307:NJR524312 NTN524307:NTN524312 ODJ524307:ODJ524312 ONF524307:ONF524312 OXB524307:OXB524312 PGX524307:PGX524312 PQT524307:PQT524312 QAP524307:QAP524312 QKL524307:QKL524312 QUH524307:QUH524312 RED524307:RED524312 RNZ524307:RNZ524312 RXV524307:RXV524312 SHR524307:SHR524312 SRN524307:SRN524312 TBJ524307:TBJ524312 TLF524307:TLF524312 TVB524307:TVB524312 UEX524307:UEX524312 UOT524307:UOT524312 UYP524307:UYP524312 VIL524307:VIL524312 VSH524307:VSH524312 WCD524307:WCD524312 WLZ524307:WLZ524312 WVV524307:WVV524312 X589843:X589848 JJ589843:JJ589848 TF589843:TF589848 ADB589843:ADB589848 AMX589843:AMX589848 AWT589843:AWT589848 BGP589843:BGP589848 BQL589843:BQL589848 CAH589843:CAH589848 CKD589843:CKD589848 CTZ589843:CTZ589848 DDV589843:DDV589848 DNR589843:DNR589848 DXN589843:DXN589848 EHJ589843:EHJ589848 ERF589843:ERF589848 FBB589843:FBB589848 FKX589843:FKX589848 FUT589843:FUT589848 GEP589843:GEP589848 GOL589843:GOL589848 GYH589843:GYH589848 HID589843:HID589848 HRZ589843:HRZ589848 IBV589843:IBV589848 ILR589843:ILR589848 IVN589843:IVN589848 JFJ589843:JFJ589848 JPF589843:JPF589848 JZB589843:JZB589848 KIX589843:KIX589848 KST589843:KST589848 LCP589843:LCP589848 LML589843:LML589848 LWH589843:LWH589848 MGD589843:MGD589848 MPZ589843:MPZ589848 MZV589843:MZV589848 NJR589843:NJR589848 NTN589843:NTN589848 ODJ589843:ODJ589848 ONF589843:ONF589848 OXB589843:OXB589848 PGX589843:PGX589848 PQT589843:PQT589848 QAP589843:QAP589848 QKL589843:QKL589848 QUH589843:QUH589848 RED589843:RED589848 RNZ589843:RNZ589848 RXV589843:RXV589848 SHR589843:SHR589848 SRN589843:SRN589848 TBJ589843:TBJ589848 TLF589843:TLF589848 TVB589843:TVB589848 UEX589843:UEX589848 UOT589843:UOT589848 UYP589843:UYP589848 VIL589843:VIL589848 VSH589843:VSH589848 WCD589843:WCD589848 WLZ589843:WLZ589848 WVV589843:WVV589848 X655379:X655384 JJ655379:JJ655384 TF655379:TF655384 ADB655379:ADB655384 AMX655379:AMX655384 AWT655379:AWT655384 BGP655379:BGP655384 BQL655379:BQL655384 CAH655379:CAH655384 CKD655379:CKD655384 CTZ655379:CTZ655384 DDV655379:DDV655384 DNR655379:DNR655384 DXN655379:DXN655384 EHJ655379:EHJ655384 ERF655379:ERF655384 FBB655379:FBB655384 FKX655379:FKX655384 FUT655379:FUT655384 GEP655379:GEP655384 GOL655379:GOL655384 GYH655379:GYH655384 HID655379:HID655384 HRZ655379:HRZ655384 IBV655379:IBV655384 ILR655379:ILR655384 IVN655379:IVN655384 JFJ655379:JFJ655384 JPF655379:JPF655384 JZB655379:JZB655384 KIX655379:KIX655384 KST655379:KST655384 LCP655379:LCP655384 LML655379:LML655384 LWH655379:LWH655384 MGD655379:MGD655384 MPZ655379:MPZ655384 MZV655379:MZV655384 NJR655379:NJR655384 NTN655379:NTN655384 ODJ655379:ODJ655384 ONF655379:ONF655384 OXB655379:OXB655384 PGX655379:PGX655384 PQT655379:PQT655384 QAP655379:QAP655384 QKL655379:QKL655384 QUH655379:QUH655384 RED655379:RED655384 RNZ655379:RNZ655384 RXV655379:RXV655384 SHR655379:SHR655384 SRN655379:SRN655384 TBJ655379:TBJ655384 TLF655379:TLF655384 TVB655379:TVB655384 UEX655379:UEX655384 UOT655379:UOT655384 UYP655379:UYP655384 VIL655379:VIL655384 VSH655379:VSH655384 WCD655379:WCD655384 WLZ655379:WLZ655384 WVV655379:WVV655384 X720915:X720920 JJ720915:JJ720920 TF720915:TF720920 ADB720915:ADB720920 AMX720915:AMX720920 AWT720915:AWT720920 BGP720915:BGP720920 BQL720915:BQL720920 CAH720915:CAH720920 CKD720915:CKD720920 CTZ720915:CTZ720920 DDV720915:DDV720920 DNR720915:DNR720920 DXN720915:DXN720920 EHJ720915:EHJ720920 ERF720915:ERF720920 FBB720915:FBB720920 FKX720915:FKX720920 FUT720915:FUT720920 GEP720915:GEP720920 GOL720915:GOL720920 GYH720915:GYH720920 HID720915:HID720920 HRZ720915:HRZ720920 IBV720915:IBV720920 ILR720915:ILR720920 IVN720915:IVN720920 JFJ720915:JFJ720920 JPF720915:JPF720920 JZB720915:JZB720920 KIX720915:KIX720920 KST720915:KST720920 LCP720915:LCP720920 LML720915:LML720920 LWH720915:LWH720920 MGD720915:MGD720920 MPZ720915:MPZ720920 MZV720915:MZV720920 NJR720915:NJR720920 NTN720915:NTN720920 ODJ720915:ODJ720920 ONF720915:ONF720920 OXB720915:OXB720920 PGX720915:PGX720920 PQT720915:PQT720920 QAP720915:QAP720920 QKL720915:QKL720920 QUH720915:QUH720920 RED720915:RED720920 RNZ720915:RNZ720920 RXV720915:RXV720920 SHR720915:SHR720920 SRN720915:SRN720920 TBJ720915:TBJ720920 TLF720915:TLF720920 TVB720915:TVB720920 UEX720915:UEX720920 UOT720915:UOT720920 UYP720915:UYP720920 VIL720915:VIL720920 VSH720915:VSH720920 WCD720915:WCD720920 WLZ720915:WLZ720920 WVV720915:WVV720920 X786451:X786456 JJ786451:JJ786456 TF786451:TF786456 ADB786451:ADB786456 AMX786451:AMX786456 AWT786451:AWT786456 BGP786451:BGP786456 BQL786451:BQL786456 CAH786451:CAH786456 CKD786451:CKD786456 CTZ786451:CTZ786456 DDV786451:DDV786456 DNR786451:DNR786456 DXN786451:DXN786456 EHJ786451:EHJ786456 ERF786451:ERF786456 FBB786451:FBB786456 FKX786451:FKX786456 FUT786451:FUT786456 GEP786451:GEP786456 GOL786451:GOL786456 GYH786451:GYH786456 HID786451:HID786456 HRZ786451:HRZ786456 IBV786451:IBV786456 ILR786451:ILR786456 IVN786451:IVN786456 JFJ786451:JFJ786456 JPF786451:JPF786456 JZB786451:JZB786456 KIX786451:KIX786456 KST786451:KST786456 LCP786451:LCP786456 LML786451:LML786456 LWH786451:LWH786456 MGD786451:MGD786456 MPZ786451:MPZ786456 MZV786451:MZV786456 NJR786451:NJR786456 NTN786451:NTN786456 ODJ786451:ODJ786456 ONF786451:ONF786456 OXB786451:OXB786456 PGX786451:PGX786456 PQT786451:PQT786456 QAP786451:QAP786456 QKL786451:QKL786456 QUH786451:QUH786456 RED786451:RED786456 RNZ786451:RNZ786456 RXV786451:RXV786456 SHR786451:SHR786456 SRN786451:SRN786456 TBJ786451:TBJ786456 TLF786451:TLF786456 TVB786451:TVB786456 UEX786451:UEX786456 UOT786451:UOT786456 UYP786451:UYP786456 VIL786451:VIL786456 VSH786451:VSH786456 WCD786451:WCD786456 WLZ786451:WLZ786456 WVV786451:WVV786456 X851987:X851992 JJ851987:JJ851992 TF851987:TF851992 ADB851987:ADB851992 AMX851987:AMX851992 AWT851987:AWT851992 BGP851987:BGP851992 BQL851987:BQL851992 CAH851987:CAH851992 CKD851987:CKD851992 CTZ851987:CTZ851992 DDV851987:DDV851992 DNR851987:DNR851992 DXN851987:DXN851992 EHJ851987:EHJ851992 ERF851987:ERF851992 FBB851987:FBB851992 FKX851987:FKX851992 FUT851987:FUT851992 GEP851987:GEP851992 GOL851987:GOL851992 GYH851987:GYH851992 HID851987:HID851992 HRZ851987:HRZ851992 IBV851987:IBV851992 ILR851987:ILR851992 IVN851987:IVN851992 JFJ851987:JFJ851992 JPF851987:JPF851992 JZB851987:JZB851992 KIX851987:KIX851992 KST851987:KST851992 LCP851987:LCP851992 LML851987:LML851992 LWH851987:LWH851992 MGD851987:MGD851992 MPZ851987:MPZ851992 MZV851987:MZV851992 NJR851987:NJR851992 NTN851987:NTN851992 ODJ851987:ODJ851992 ONF851987:ONF851992 OXB851987:OXB851992 PGX851987:PGX851992 PQT851987:PQT851992 QAP851987:QAP851992 QKL851987:QKL851992 QUH851987:QUH851992 RED851987:RED851992 RNZ851987:RNZ851992 RXV851987:RXV851992 SHR851987:SHR851992 SRN851987:SRN851992 TBJ851987:TBJ851992 TLF851987:TLF851992 TVB851987:TVB851992 UEX851987:UEX851992 UOT851987:UOT851992 UYP851987:UYP851992 VIL851987:VIL851992 VSH851987:VSH851992 WCD851987:WCD851992 WLZ851987:WLZ851992 WVV851987:WVV851992 X917523:X917528 JJ917523:JJ917528 TF917523:TF917528 ADB917523:ADB917528 AMX917523:AMX917528 AWT917523:AWT917528 BGP917523:BGP917528 BQL917523:BQL917528 CAH917523:CAH917528 CKD917523:CKD917528 CTZ917523:CTZ917528 DDV917523:DDV917528 DNR917523:DNR917528 DXN917523:DXN917528 EHJ917523:EHJ917528 ERF917523:ERF917528 FBB917523:FBB917528 FKX917523:FKX917528 FUT917523:FUT917528 GEP917523:GEP917528 GOL917523:GOL917528 GYH917523:GYH917528 HID917523:HID917528 HRZ917523:HRZ917528 IBV917523:IBV917528 ILR917523:ILR917528 IVN917523:IVN917528 JFJ917523:JFJ917528 JPF917523:JPF917528 JZB917523:JZB917528 KIX917523:KIX917528 KST917523:KST917528 LCP917523:LCP917528 LML917523:LML917528 LWH917523:LWH917528 MGD917523:MGD917528 MPZ917523:MPZ917528 MZV917523:MZV917528 NJR917523:NJR917528 NTN917523:NTN917528 ODJ917523:ODJ917528 ONF917523:ONF917528 OXB917523:OXB917528 PGX917523:PGX917528 PQT917523:PQT917528 QAP917523:QAP917528 QKL917523:QKL917528 QUH917523:QUH917528 RED917523:RED917528 RNZ917523:RNZ917528 RXV917523:RXV917528 SHR917523:SHR917528 SRN917523:SRN917528 TBJ917523:TBJ917528 TLF917523:TLF917528 TVB917523:TVB917528 UEX917523:UEX917528 UOT917523:UOT917528 UYP917523:UYP917528 VIL917523:VIL917528 VSH917523:VSH917528 WCD917523:WCD917528 WLZ917523:WLZ917528 WVV917523:WVV917528 X983059:X983064 JJ983059:JJ983064 TF983059:TF983064 ADB983059:ADB983064 AMX983059:AMX983064 AWT983059:AWT983064 BGP983059:BGP983064 BQL983059:BQL983064 CAH983059:CAH983064 CKD983059:CKD983064 CTZ983059:CTZ983064 DDV983059:DDV983064 DNR983059:DNR983064 DXN983059:DXN983064 EHJ983059:EHJ983064 ERF983059:ERF983064 FBB983059:FBB983064 FKX983059:FKX983064 FUT983059:FUT983064 GEP983059:GEP983064 GOL983059:GOL983064 GYH983059:GYH983064 HID983059:HID983064 HRZ983059:HRZ983064 IBV983059:IBV983064 ILR983059:ILR983064 IVN983059:IVN983064 JFJ983059:JFJ983064 JPF983059:JPF983064 JZB983059:JZB983064 KIX983059:KIX983064 KST983059:KST983064 LCP983059:LCP983064 LML983059:LML983064 LWH983059:LWH983064 MGD983059:MGD983064 MPZ983059:MPZ983064 MZV983059:MZV983064 NJR983059:NJR983064 NTN983059:NTN983064 ODJ983059:ODJ983064 ONF983059:ONF983064 OXB983059:OXB983064 PGX983059:PGX983064 PQT983059:PQT983064 QAP983059:QAP983064 QKL983059:QKL983064 QUH983059:QUH983064 RED983059:RED983064 RNZ983059:RNZ983064 RXV983059:RXV983064 SHR983059:SHR983064 SRN983059:SRN983064 TBJ983059:TBJ983064 TLF983059:TLF983064 TVB983059:TVB983064 UEX983059:UEX983064 UOT983059:UOT983064 UYP983059:UYP983064 VIL983059:VIL983064 VSH983059:VSH983064 WCD983059:WCD983064 WLZ983059:WLZ983064 O23 AMO23 WLZ24 WCD24 VSH24 VIL24 UYP24 UOT24 UEX24 TVB24 TLF24 TBJ24 SRN24 SHR24 RXV24 RNZ24 RED24 QUH24 QKL24 QAP24 PQT24 PGX24 OXB24 ONF24 ODJ24 NTN24 NJR24 MZV24 MPZ24 MGD24 LWH24 LML24 LCP24 KST24 KIX24 JZB24 JPF24 JFJ24 IVN24 ILR24 IBV24 HRZ24 HID24 GYH24 GOL24 GEP24 FUT24 FKX24 FBB24 ERF24 EHJ24 DXN24 DNR24 DDV24 CTZ24 CKD24 CAH24 BQL24 BGP24 AWT24 AMX24 ADB24 TF24 JJ24 WVV24 AWK23 WVV19:WVV23 JJ19:JJ23 TF19:TF23 ADB19:ADB23 AMX19:AMX23 AWT19:AWT23 BGP19:BGP23 BQL19:BQL23 CAH19:CAH23 CKD19:CKD23 CTZ19:CTZ23 DDV19:DDV23 DNR19:DNR23 DXN19:DXN23 EHJ19:EHJ23 ERF19:ERF23 FBB19:FBB23 FKX19:FKX23 FUT19:FUT23 GEP19:GEP23 GOL19:GOL23 GYH19:GYH23 HID19:HID23 HRZ19:HRZ23 IBV19:IBV23 ILR19:ILR23 IVN19:IVN23 JFJ19:JFJ23 JPF19:JPF23 JZB19:JZB23 KIX19:KIX23 KST19:KST23 LCP19:LCP23 LML19:LML23 LWH19:LWH23 MGD19:MGD23 MPZ19:MPZ23 MZV19:MZV23 NJR19:NJR23 NTN19:NTN23 ODJ19:ODJ23 ONF19:ONF23 OXB19:OXB23 PGX19:PGX23 PQT19:PQT23 QAP19:QAP23 QKL19:QKL23 QUH19:QUH23 RED19:RED23 RNZ19:RNZ23 RXV19:RXV23 SHR19:SHR23 SRN19:SRN23 TBJ19:TBJ23 TLF19:TLF23 TVB19:TVB23 UEX19:UEX23 UOT19:UOT23 UYP19:UYP23 VIL19:VIL23 VSH19:VSH23 WCD19:WCD23 WLZ19:WLZ23 BGG23">
      <formula1>900</formula1>
    </dataValidation>
    <dataValidation type="textLength" operator="lessThanOrEqual"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U23">
      <formula1>900</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11">
    <tabColor theme="0" tint="-0.249977111117893"/>
  </sheetPr>
  <dimension ref="A1:T15"/>
  <sheetViews>
    <sheetView showGridLines="0" topLeftCell="E1" zoomScaleNormal="100" workbookViewId="0"/>
  </sheetViews>
  <sheetFormatPr defaultColWidth="10.5703125" defaultRowHeight="14.25"/>
  <cols>
    <col min="1" max="1" width="3.7109375" style="1102" hidden="1" customWidth="1"/>
    <col min="2" max="4" width="3.7109375" style="1099" hidden="1" customWidth="1"/>
    <col min="5" max="5" width="3.7109375" style="1081" customWidth="1"/>
    <col min="6" max="6" width="9.7109375" style="1074" customWidth="1"/>
    <col min="7" max="7" width="37.7109375" style="1074" customWidth="1"/>
    <col min="8" max="8" width="66.85546875" style="1074" customWidth="1"/>
    <col min="9" max="9" width="115.7109375" style="1074" customWidth="1"/>
    <col min="10" max="11" width="10.5703125" style="1099"/>
    <col min="12" max="12" width="11.140625" style="1099" customWidth="1"/>
    <col min="13" max="20" width="10.5703125" style="1099"/>
    <col min="21" max="16384" width="10.5703125" style="1074"/>
  </cols>
  <sheetData>
    <row r="1" spans="1:20" ht="3" customHeight="1">
      <c r="A1" s="1102" t="s">
        <v>209</v>
      </c>
    </row>
    <row r="2" spans="1:20" ht="22.5">
      <c r="F2" s="1276" t="s">
        <v>470</v>
      </c>
      <c r="G2" s="1277"/>
      <c r="H2" s="1278"/>
      <c r="I2" s="1136"/>
    </row>
    <row r="3" spans="1:20" ht="3" customHeight="1"/>
    <row r="4" spans="1:20" s="1096" customFormat="1" ht="11.25">
      <c r="A4" s="1101"/>
      <c r="B4" s="1101"/>
      <c r="C4" s="1101"/>
      <c r="D4" s="1101"/>
      <c r="F4" s="1230" t="s">
        <v>445</v>
      </c>
      <c r="G4" s="1230"/>
      <c r="H4" s="1230"/>
      <c r="I4" s="1279" t="s">
        <v>446</v>
      </c>
      <c r="J4" s="1101"/>
      <c r="K4" s="1101"/>
      <c r="L4" s="1101"/>
      <c r="M4" s="1101"/>
      <c r="N4" s="1101"/>
      <c r="O4" s="1101"/>
      <c r="P4" s="1101"/>
      <c r="Q4" s="1101"/>
      <c r="R4" s="1101"/>
      <c r="S4" s="1101"/>
      <c r="T4" s="1101"/>
    </row>
    <row r="5" spans="1:20" s="1096" customFormat="1" ht="11.25" customHeight="1">
      <c r="A5" s="1101"/>
      <c r="B5" s="1101"/>
      <c r="C5" s="1101"/>
      <c r="D5" s="1101"/>
      <c r="F5" s="1113" t="s">
        <v>91</v>
      </c>
      <c r="G5" s="1126" t="s">
        <v>448</v>
      </c>
      <c r="H5" s="1112" t="s">
        <v>439</v>
      </c>
      <c r="I5" s="1279"/>
      <c r="J5" s="1101"/>
      <c r="K5" s="1101"/>
      <c r="L5" s="1101"/>
      <c r="M5" s="1101"/>
      <c r="N5" s="1101"/>
      <c r="O5" s="1101"/>
      <c r="P5" s="1101"/>
      <c r="Q5" s="1101"/>
      <c r="R5" s="1101"/>
      <c r="S5" s="1101"/>
      <c r="T5" s="1101"/>
    </row>
    <row r="6" spans="1:20" s="1096" customFormat="1" ht="12" customHeight="1">
      <c r="A6" s="1101"/>
      <c r="B6" s="1101"/>
      <c r="C6" s="1101"/>
      <c r="D6" s="1101"/>
      <c r="F6" s="1114" t="s">
        <v>92</v>
      </c>
      <c r="G6" s="1116">
        <v>2</v>
      </c>
      <c r="H6" s="1117">
        <v>3</v>
      </c>
      <c r="I6" s="1115">
        <v>4</v>
      </c>
      <c r="J6" s="1101">
        <v>4</v>
      </c>
      <c r="K6" s="1101"/>
      <c r="L6" s="1101"/>
      <c r="M6" s="1101"/>
      <c r="N6" s="1101"/>
      <c r="O6" s="1101"/>
      <c r="P6" s="1101"/>
      <c r="Q6" s="1101"/>
      <c r="R6" s="1101"/>
      <c r="S6" s="1101"/>
      <c r="T6" s="1101"/>
    </row>
    <row r="7" spans="1:20" s="1096" customFormat="1" ht="18.75">
      <c r="A7" s="1101"/>
      <c r="B7" s="1101"/>
      <c r="C7" s="1101"/>
      <c r="D7" s="1101"/>
      <c r="F7" s="1123">
        <v>1</v>
      </c>
      <c r="G7" s="1132" t="s">
        <v>471</v>
      </c>
      <c r="H7" s="1111" t="str">
        <f>IF(dateCh="","",dateCh)</f>
        <v>30.04.2021</v>
      </c>
      <c r="I7" s="1097" t="s">
        <v>472</v>
      </c>
      <c r="J7" s="1122"/>
      <c r="K7" s="1101"/>
      <c r="L7" s="1101"/>
      <c r="M7" s="1101"/>
      <c r="N7" s="1101"/>
      <c r="O7" s="1101"/>
      <c r="P7" s="1101"/>
      <c r="Q7" s="1101"/>
      <c r="R7" s="1101"/>
      <c r="S7" s="1101"/>
      <c r="T7" s="1101"/>
    </row>
    <row r="8" spans="1:20" s="1096" customFormat="1" ht="45">
      <c r="A8" s="1280">
        <v>1</v>
      </c>
      <c r="B8" s="1101"/>
      <c r="C8" s="1101"/>
      <c r="D8" s="1101"/>
      <c r="F8" s="1123" t="str">
        <f>"2." &amp;mergeValue(A8)</f>
        <v>2.1</v>
      </c>
      <c r="G8" s="1132" t="s">
        <v>473</v>
      </c>
      <c r="H8" s="1111" t="str">
        <f>IF('Перечень тарифов'!R21="","наименование отсутствует","" &amp; 'Перечень тарифов'!R21 &amp; "")</f>
        <v>наименование отсутствует</v>
      </c>
      <c r="I8" s="1097" t="s">
        <v>568</v>
      </c>
      <c r="J8" s="1122"/>
      <c r="K8" s="1101"/>
      <c r="L8" s="1101"/>
      <c r="M8" s="1101"/>
      <c r="N8" s="1101"/>
      <c r="O8" s="1101"/>
      <c r="P8" s="1101"/>
      <c r="Q8" s="1101"/>
      <c r="R8" s="1101"/>
      <c r="S8" s="1101"/>
      <c r="T8" s="1101"/>
    </row>
    <row r="9" spans="1:20" s="1096" customFormat="1" ht="22.5">
      <c r="A9" s="1280"/>
      <c r="B9" s="1101"/>
      <c r="C9" s="1101"/>
      <c r="D9" s="1101"/>
      <c r="F9" s="1123" t="str">
        <f>"3." &amp;mergeValue(A9)</f>
        <v>3.1</v>
      </c>
      <c r="G9" s="1132" t="s">
        <v>474</v>
      </c>
      <c r="H9" s="1111" t="str">
        <f>IF('Перечень тарифов'!F21="","наименование отсутствует","" &amp; 'Перечень тарифов'!F21 &amp; "")</f>
        <v>Производство тепловой энергии. Некомбинированная выработка</v>
      </c>
      <c r="I9" s="1097" t="s">
        <v>566</v>
      </c>
      <c r="J9" s="1122"/>
      <c r="K9" s="1101"/>
      <c r="L9" s="1101"/>
      <c r="M9" s="1101"/>
      <c r="N9" s="1101"/>
      <c r="O9" s="1101"/>
      <c r="P9" s="1101"/>
      <c r="Q9" s="1101"/>
      <c r="R9" s="1101"/>
      <c r="S9" s="1101"/>
      <c r="T9" s="1101"/>
    </row>
    <row r="10" spans="1:20" s="1096" customFormat="1" ht="22.5">
      <c r="A10" s="1280"/>
      <c r="B10" s="1101"/>
      <c r="C10" s="1101"/>
      <c r="D10" s="1101"/>
      <c r="F10" s="1123" t="str">
        <f>"4."&amp;mergeValue(A10)</f>
        <v>4.1</v>
      </c>
      <c r="G10" s="1132" t="s">
        <v>475</v>
      </c>
      <c r="H10" s="1112" t="s">
        <v>449</v>
      </c>
      <c r="I10" s="1097"/>
      <c r="J10" s="1122"/>
      <c r="K10" s="1101"/>
      <c r="L10" s="1101"/>
      <c r="M10" s="1101"/>
      <c r="N10" s="1101"/>
      <c r="O10" s="1101"/>
      <c r="P10" s="1101"/>
      <c r="Q10" s="1101"/>
      <c r="R10" s="1101"/>
      <c r="S10" s="1101"/>
      <c r="T10" s="1101"/>
    </row>
    <row r="11" spans="1:20" s="1096" customFormat="1" ht="18.75">
      <c r="A11" s="1280"/>
      <c r="B11" s="1280">
        <v>1</v>
      </c>
      <c r="C11" s="1128"/>
      <c r="D11" s="1128"/>
      <c r="F11" s="1123" t="str">
        <f>"4."&amp;mergeValue(A11) &amp;"."&amp;mergeValue(B11)</f>
        <v>4.1.1</v>
      </c>
      <c r="G11" s="1118" t="s">
        <v>570</v>
      </c>
      <c r="H11" s="1111" t="str">
        <f>IF(region_name="","",region_name)</f>
        <v>г.Санкт-Петербург</v>
      </c>
      <c r="I11" s="1097" t="s">
        <v>478</v>
      </c>
      <c r="J11" s="1122"/>
      <c r="K11" s="1101"/>
      <c r="L11" s="1101"/>
      <c r="M11" s="1101"/>
      <c r="N11" s="1101"/>
      <c r="O11" s="1101"/>
      <c r="P11" s="1101"/>
      <c r="Q11" s="1101"/>
      <c r="R11" s="1101"/>
      <c r="S11" s="1101"/>
      <c r="T11" s="1101"/>
    </row>
    <row r="12" spans="1:20" s="1096" customFormat="1" ht="22.5">
      <c r="A12" s="1280"/>
      <c r="B12" s="1280"/>
      <c r="C12" s="1280">
        <v>1</v>
      </c>
      <c r="D12" s="1128"/>
      <c r="F12" s="1123" t="str">
        <f>"4."&amp;mergeValue(A12) &amp;"."&amp;mergeValue(B12)&amp;"."&amp;mergeValue(C12)</f>
        <v>4.1.1.1</v>
      </c>
      <c r="G12" s="1127" t="s">
        <v>476</v>
      </c>
      <c r="H12" s="1111" t="str">
        <f>IF(Территории!H13="","","" &amp; Территории!H13 &amp; "")</f>
        <v>город Санкт-Петербург</v>
      </c>
      <c r="I12" s="1097" t="s">
        <v>479</v>
      </c>
      <c r="J12" s="1122"/>
      <c r="K12" s="1101"/>
      <c r="L12" s="1101"/>
      <c r="M12" s="1101"/>
      <c r="N12" s="1101"/>
      <c r="O12" s="1101"/>
      <c r="P12" s="1101"/>
      <c r="Q12" s="1101"/>
      <c r="R12" s="1101"/>
      <c r="S12" s="1101"/>
      <c r="T12" s="1101"/>
    </row>
    <row r="13" spans="1:20" s="1096" customFormat="1" ht="56.25">
      <c r="A13" s="1280"/>
      <c r="B13" s="1280"/>
      <c r="C13" s="1280"/>
      <c r="D13" s="1128">
        <v>1</v>
      </c>
      <c r="F13" s="1123" t="str">
        <f>"4."&amp;mergeValue(A13) &amp;"."&amp;mergeValue(B13)&amp;"."&amp;mergeValue(C13)&amp;"."&amp;mergeValue(D13)</f>
        <v>4.1.1.1.1</v>
      </c>
      <c r="G13" s="1135" t="s">
        <v>477</v>
      </c>
      <c r="H13" s="1111" t="str">
        <f>IF(Территории!R14="","","" &amp; Территории!R14 &amp; "")</f>
        <v>муниципальный округ Юнтолово (40326000)</v>
      </c>
      <c r="I13" s="1184" t="s">
        <v>569</v>
      </c>
      <c r="J13" s="1122"/>
      <c r="K13" s="1101"/>
      <c r="L13" s="1101"/>
      <c r="M13" s="1101"/>
      <c r="N13" s="1101"/>
      <c r="O13" s="1101"/>
      <c r="P13" s="1101"/>
      <c r="Q13" s="1101"/>
      <c r="R13" s="1101"/>
      <c r="S13" s="1101"/>
      <c r="T13" s="1101"/>
    </row>
    <row r="14" spans="1:20" s="1120" customFormat="1" ht="3" customHeight="1">
      <c r="A14" s="1121"/>
      <c r="B14" s="1121"/>
      <c r="C14" s="1121"/>
      <c r="D14" s="1121"/>
      <c r="F14" s="1119"/>
      <c r="G14" s="1133"/>
      <c r="H14" s="1134"/>
      <c r="I14" s="1104"/>
      <c r="J14" s="1121"/>
      <c r="K14" s="1121"/>
      <c r="L14" s="1121"/>
      <c r="M14" s="1121"/>
      <c r="N14" s="1121"/>
      <c r="O14" s="1121"/>
      <c r="P14" s="1121"/>
      <c r="Q14" s="1121"/>
      <c r="R14" s="1121"/>
      <c r="S14" s="1121"/>
      <c r="T14" s="1121"/>
    </row>
    <row r="15" spans="1:20" s="1120" customFormat="1" ht="15" customHeight="1">
      <c r="A15" s="1121"/>
      <c r="B15" s="1121"/>
      <c r="C15" s="1121"/>
      <c r="D15" s="1121"/>
      <c r="F15" s="1119"/>
      <c r="G15" s="1275" t="s">
        <v>571</v>
      </c>
      <c r="H15" s="1275"/>
      <c r="I15" s="1104"/>
      <c r="J15" s="1121"/>
      <c r="K15" s="1121"/>
      <c r="L15" s="1121"/>
      <c r="M15" s="1121"/>
      <c r="N15" s="1121"/>
      <c r="O15" s="1121"/>
      <c r="P15" s="1121"/>
      <c r="Q15" s="1121"/>
      <c r="R15" s="1121"/>
      <c r="S15" s="1121"/>
      <c r="T15" s="1121"/>
    </row>
  </sheetData>
  <sheetProtection algorithmName="SHA-512" hashValue="0LOXc8sjjv17xPGcskaWmRS3jXE9zGCF6LBIAfQqB5AshmSclpcN4QUHijzcd+utfjUfqul1fLRBswspTkpMRQ==" saltValue="ez7Qq8k8SjiGXGJyLa1mrg==" spinCount="100000" sheet="1" objects="1" scenarios="1" formatColumns="0" formatRows="0"/>
  <mergeCells count="7">
    <mergeCell ref="G15:H15"/>
    <mergeCell ref="F2:H2"/>
    <mergeCell ref="F4:H4"/>
    <mergeCell ref="I4:I5"/>
    <mergeCell ref="A8:A13"/>
    <mergeCell ref="B11:B13"/>
    <mergeCell ref="C12:C13"/>
  </mergeCells>
  <dataValidations count="1">
    <dataValidation type="textLength" operator="lessThanOrEqual" allowBlank="1" showInputMessage="1" showErrorMessage="1" errorTitle="Ошибка" error="Допускается ввод не более 900 символов!" sqref="I14:I15">
      <formula1>900</formula1>
    </dataValidation>
  </dataValidation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rgb="FFEAEBEE"/>
    <pageSetUpPr fitToPage="1"/>
  </sheetPr>
  <dimension ref="A1:Q15"/>
  <sheetViews>
    <sheetView showGridLines="0" topLeftCell="C4" zoomScaleNormal="100" workbookViewId="0"/>
  </sheetViews>
  <sheetFormatPr defaultColWidth="10.5703125" defaultRowHeight="14.25"/>
  <cols>
    <col min="1" max="1" width="9.140625" style="1082" hidden="1" customWidth="1"/>
    <col min="2" max="2" width="9.140625" style="1094" hidden="1" customWidth="1"/>
    <col min="3" max="3" width="3.7109375" style="1081" customWidth="1"/>
    <col min="4" max="4" width="6.28515625" style="1074" bestFit="1" customWidth="1"/>
    <col min="5" max="5" width="64.140625" style="1074" customWidth="1"/>
    <col min="6" max="7" width="35.7109375" style="1074" customWidth="1"/>
    <col min="8" max="8" width="115.7109375" style="1074" customWidth="1"/>
    <col min="9" max="9" width="10.5703125" style="1074"/>
    <col min="10" max="11" width="10.5703125" style="1100"/>
    <col min="12" max="16384" width="10.5703125" style="1074"/>
  </cols>
  <sheetData>
    <row r="1" spans="1:17" hidden="1">
      <c r="N1" s="1149"/>
      <c r="O1" s="1149"/>
      <c r="Q1" s="1149"/>
    </row>
    <row r="2" spans="1:17" hidden="1"/>
    <row r="3" spans="1:17" hidden="1"/>
    <row r="4" spans="1:17" ht="3" customHeight="1">
      <c r="C4" s="1080"/>
      <c r="D4" s="1075"/>
      <c r="E4" s="1075"/>
      <c r="F4" s="1075"/>
      <c r="G4" s="1140"/>
      <c r="H4" s="1140"/>
    </row>
    <row r="5" spans="1:17" ht="26.1" customHeight="1">
      <c r="C5" s="1080"/>
      <c r="D5" s="1309" t="s">
        <v>695</v>
      </c>
      <c r="E5" s="1309"/>
      <c r="F5" s="1309"/>
      <c r="G5" s="1309"/>
      <c r="H5" s="1137"/>
    </row>
    <row r="6" spans="1:17" ht="3" customHeight="1">
      <c r="C6" s="1080"/>
      <c r="D6" s="1075"/>
      <c r="E6" s="1141"/>
      <c r="F6" s="1141"/>
      <c r="G6" s="1079"/>
      <c r="H6" s="1142"/>
    </row>
    <row r="7" spans="1:17">
      <c r="C7" s="1080"/>
      <c r="D7" s="1293" t="s">
        <v>445</v>
      </c>
      <c r="E7" s="1293"/>
      <c r="F7" s="1293"/>
      <c r="G7" s="1293"/>
      <c r="H7" s="1350" t="s">
        <v>446</v>
      </c>
    </row>
    <row r="8" spans="1:17">
      <c r="C8" s="1080"/>
      <c r="D8" s="1084" t="s">
        <v>91</v>
      </c>
      <c r="E8" s="1085" t="s">
        <v>448</v>
      </c>
      <c r="F8" s="1085" t="s">
        <v>439</v>
      </c>
      <c r="G8" s="1085" t="s">
        <v>447</v>
      </c>
      <c r="H8" s="1350"/>
    </row>
    <row r="9" spans="1:17" ht="12" customHeight="1">
      <c r="C9" s="1080"/>
      <c r="D9" s="1076" t="s">
        <v>92</v>
      </c>
      <c r="E9" s="1076" t="s">
        <v>48</v>
      </c>
      <c r="F9" s="1076" t="s">
        <v>49</v>
      </c>
      <c r="G9" s="1076" t="s">
        <v>50</v>
      </c>
      <c r="H9" s="1076" t="s">
        <v>67</v>
      </c>
    </row>
    <row r="10" spans="1:17" ht="21" customHeight="1">
      <c r="A10" s="1105"/>
      <c r="C10" s="1080"/>
      <c r="D10" s="1095" t="s">
        <v>92</v>
      </c>
      <c r="E10" s="1150" t="s">
        <v>698</v>
      </c>
      <c r="F10" s="1130"/>
      <c r="G10" s="1110"/>
      <c r="H10" s="1282" t="s">
        <v>700</v>
      </c>
    </row>
    <row r="11" spans="1:17" ht="21" customHeight="1">
      <c r="A11" s="1105"/>
      <c r="C11" s="1080"/>
      <c r="D11" s="1095" t="s">
        <v>48</v>
      </c>
      <c r="E11" s="1150" t="s">
        <v>699</v>
      </c>
      <c r="F11" s="1130"/>
      <c r="G11" s="1110"/>
      <c r="H11" s="1283"/>
    </row>
    <row r="12" spans="1:17" ht="21" customHeight="1">
      <c r="A12" s="1083"/>
      <c r="C12" s="1078"/>
      <c r="D12" s="1095" t="s">
        <v>49</v>
      </c>
      <c r="E12" s="1150" t="s">
        <v>682</v>
      </c>
      <c r="F12" s="1130"/>
      <c r="G12" s="1110"/>
      <c r="H12" s="1283"/>
      <c r="I12" s="1100"/>
      <c r="K12" s="1074"/>
    </row>
    <row r="13" spans="1:17" ht="21" customHeight="1">
      <c r="A13" s="1083"/>
      <c r="C13" s="1078"/>
      <c r="D13" s="1095" t="s">
        <v>50</v>
      </c>
      <c r="E13" s="1150" t="s">
        <v>683</v>
      </c>
      <c r="F13" s="1130"/>
      <c r="G13" s="1110"/>
      <c r="H13" s="1283"/>
      <c r="I13" s="1100"/>
      <c r="K13" s="1074"/>
    </row>
    <row r="14" spans="1:17" ht="15" customHeight="1">
      <c r="A14" s="1105"/>
      <c r="C14" s="1080"/>
      <c r="D14" s="1086"/>
      <c r="E14" s="1152" t="s">
        <v>327</v>
      </c>
      <c r="F14" s="1147"/>
      <c r="G14" s="1145"/>
      <c r="H14" s="1284"/>
    </row>
    <row r="15" spans="1:17">
      <c r="D15" s="1154"/>
      <c r="E15" s="1154"/>
      <c r="F15" s="1154"/>
      <c r="G15" s="1154"/>
      <c r="H15" s="1154"/>
    </row>
  </sheetData>
  <sheetProtection password="FA9C" sheet="1" objects="1" scenarios="1" formatColumns="0" formatRows="0"/>
  <dataConsolidate/>
  <mergeCells count="4">
    <mergeCell ref="D5:G5"/>
    <mergeCell ref="D7:G7"/>
    <mergeCell ref="H7:H8"/>
    <mergeCell ref="H10:H14"/>
  </mergeCells>
  <dataValidations count="2">
    <dataValidation type="textLength" operator="lessThanOrEqual" allowBlank="1" showInputMessage="1" showErrorMessage="1" errorTitle="Ошибка" error="Допускается ввод не более 900 символов!" sqref="H10 F10:F13 E13">
      <formula1>900</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либо ссылку на официальный сайт в сети «Интернет», на котором размещена информация" sqref="G10:G13">
      <formula1>900</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12">
    <tabColor theme="0" tint="-0.249977111117893"/>
  </sheetPr>
  <dimension ref="A1:T15"/>
  <sheetViews>
    <sheetView showGridLines="0" topLeftCell="E1" zoomScaleNormal="100" workbookViewId="0"/>
  </sheetViews>
  <sheetFormatPr defaultColWidth="10.5703125" defaultRowHeight="14.25"/>
  <cols>
    <col min="1" max="1" width="3.7109375" style="1102" hidden="1" customWidth="1"/>
    <col min="2" max="4" width="3.7109375" style="1099" hidden="1" customWidth="1"/>
    <col min="5" max="5" width="3.7109375" style="1081" customWidth="1"/>
    <col min="6" max="6" width="9.7109375" style="1074" customWidth="1"/>
    <col min="7" max="7" width="37.7109375" style="1074" customWidth="1"/>
    <col min="8" max="8" width="66.85546875" style="1074" customWidth="1"/>
    <col min="9" max="9" width="115.7109375" style="1074" customWidth="1"/>
    <col min="10" max="11" width="10.5703125" style="1099"/>
    <col min="12" max="12" width="11.140625" style="1099" customWidth="1"/>
    <col min="13" max="20" width="10.5703125" style="1099"/>
    <col min="21" max="16384" width="10.5703125" style="1074"/>
  </cols>
  <sheetData>
    <row r="1" spans="1:20" ht="3" customHeight="1">
      <c r="A1" s="1102" t="s">
        <v>209</v>
      </c>
    </row>
    <row r="2" spans="1:20" ht="22.5">
      <c r="F2" s="1276" t="s">
        <v>470</v>
      </c>
      <c r="G2" s="1277"/>
      <c r="H2" s="1278"/>
      <c r="I2" s="1136"/>
    </row>
    <row r="3" spans="1:20" ht="3" customHeight="1"/>
    <row r="4" spans="1:20" s="1096" customFormat="1" ht="11.25">
      <c r="A4" s="1101"/>
      <c r="B4" s="1101"/>
      <c r="C4" s="1101"/>
      <c r="D4" s="1101"/>
      <c r="F4" s="1230" t="s">
        <v>445</v>
      </c>
      <c r="G4" s="1230"/>
      <c r="H4" s="1230"/>
      <c r="I4" s="1279" t="s">
        <v>446</v>
      </c>
      <c r="J4" s="1101"/>
      <c r="K4" s="1101"/>
      <c r="L4" s="1101"/>
      <c r="M4" s="1101"/>
      <c r="N4" s="1101"/>
      <c r="O4" s="1101"/>
      <c r="P4" s="1101"/>
      <c r="Q4" s="1101"/>
      <c r="R4" s="1101"/>
      <c r="S4" s="1101"/>
      <c r="T4" s="1101"/>
    </row>
    <row r="5" spans="1:20" s="1096" customFormat="1" ht="11.25" customHeight="1">
      <c r="A5" s="1101"/>
      <c r="B5" s="1101"/>
      <c r="C5" s="1101"/>
      <c r="D5" s="1101"/>
      <c r="F5" s="1182" t="s">
        <v>91</v>
      </c>
      <c r="G5" s="1126" t="s">
        <v>448</v>
      </c>
      <c r="H5" s="1193" t="s">
        <v>439</v>
      </c>
      <c r="I5" s="1279"/>
      <c r="J5" s="1101"/>
      <c r="K5" s="1101"/>
      <c r="L5" s="1101"/>
      <c r="M5" s="1101"/>
      <c r="N5" s="1101"/>
      <c r="O5" s="1101"/>
      <c r="P5" s="1101"/>
      <c r="Q5" s="1101"/>
      <c r="R5" s="1101"/>
      <c r="S5" s="1101"/>
      <c r="T5" s="1101"/>
    </row>
    <row r="6" spans="1:20" s="1096" customFormat="1" ht="12" customHeight="1">
      <c r="A6" s="1101"/>
      <c r="B6" s="1101"/>
      <c r="C6" s="1101"/>
      <c r="D6" s="1101"/>
      <c r="F6" s="1114" t="s">
        <v>92</v>
      </c>
      <c r="G6" s="1116">
        <v>2</v>
      </c>
      <c r="H6" s="1117">
        <v>3</v>
      </c>
      <c r="I6" s="1115">
        <v>4</v>
      </c>
      <c r="J6" s="1101">
        <v>4</v>
      </c>
      <c r="K6" s="1101"/>
      <c r="L6" s="1101"/>
      <c r="M6" s="1101"/>
      <c r="N6" s="1101"/>
      <c r="O6" s="1101"/>
      <c r="P6" s="1101"/>
      <c r="Q6" s="1101"/>
      <c r="R6" s="1101"/>
      <c r="S6" s="1101"/>
      <c r="T6" s="1101"/>
    </row>
    <row r="7" spans="1:20" s="1096" customFormat="1" ht="18.75">
      <c r="A7" s="1101"/>
      <c r="B7" s="1101"/>
      <c r="C7" s="1101"/>
      <c r="D7" s="1101"/>
      <c r="F7" s="1123">
        <v>1</v>
      </c>
      <c r="G7" s="1132" t="s">
        <v>471</v>
      </c>
      <c r="H7" s="1187" t="str">
        <f>IF(dateCh="","",dateCh)</f>
        <v>30.04.2021</v>
      </c>
      <c r="I7" s="1097" t="s">
        <v>472</v>
      </c>
      <c r="J7" s="1122"/>
      <c r="K7" s="1101"/>
      <c r="L7" s="1101"/>
      <c r="M7" s="1101"/>
      <c r="N7" s="1101"/>
      <c r="O7" s="1101"/>
      <c r="P7" s="1101"/>
      <c r="Q7" s="1101"/>
      <c r="R7" s="1101"/>
      <c r="S7" s="1101"/>
      <c r="T7" s="1101"/>
    </row>
    <row r="8" spans="1:20" s="1096" customFormat="1" ht="45">
      <c r="A8" s="1280">
        <v>1</v>
      </c>
      <c r="B8" s="1101"/>
      <c r="C8" s="1101"/>
      <c r="D8" s="1101"/>
      <c r="F8" s="1123" t="str">
        <f>"2." &amp;mergeValue(A8)</f>
        <v>2.1</v>
      </c>
      <c r="G8" s="1132" t="s">
        <v>473</v>
      </c>
      <c r="H8" s="1187" t="str">
        <f>IF('Перечень тарифов'!R21="","наименование отсутствует","" &amp; 'Перечень тарифов'!R21 &amp; "")</f>
        <v>наименование отсутствует</v>
      </c>
      <c r="I8" s="1097" t="s">
        <v>568</v>
      </c>
      <c r="J8" s="1122"/>
      <c r="K8" s="1101"/>
      <c r="L8" s="1101"/>
      <c r="M8" s="1101"/>
      <c r="N8" s="1101"/>
      <c r="O8" s="1101"/>
      <c r="P8" s="1101"/>
      <c r="Q8" s="1101"/>
      <c r="R8" s="1101"/>
      <c r="S8" s="1101"/>
      <c r="T8" s="1101"/>
    </row>
    <row r="9" spans="1:20" s="1096" customFormat="1" ht="22.5">
      <c r="A9" s="1280"/>
      <c r="B9" s="1101"/>
      <c r="C9" s="1101"/>
      <c r="D9" s="1101"/>
      <c r="F9" s="1123" t="str">
        <f>"3." &amp;mergeValue(A9)</f>
        <v>3.1</v>
      </c>
      <c r="G9" s="1132" t="s">
        <v>474</v>
      </c>
      <c r="H9" s="1187" t="str">
        <f>IF('Перечень тарифов'!F21="","наименование отсутствует","" &amp; 'Перечень тарифов'!F21 &amp; "")</f>
        <v>Производство тепловой энергии. Некомбинированная выработка</v>
      </c>
      <c r="I9" s="1097" t="s">
        <v>566</v>
      </c>
      <c r="J9" s="1122"/>
      <c r="K9" s="1101"/>
      <c r="L9" s="1101"/>
      <c r="M9" s="1101"/>
      <c r="N9" s="1101"/>
      <c r="O9" s="1101"/>
      <c r="P9" s="1101"/>
      <c r="Q9" s="1101"/>
      <c r="R9" s="1101"/>
      <c r="S9" s="1101"/>
      <c r="T9" s="1101"/>
    </row>
    <row r="10" spans="1:20" s="1096" customFormat="1" ht="22.5">
      <c r="A10" s="1280"/>
      <c r="B10" s="1101"/>
      <c r="C10" s="1101"/>
      <c r="D10" s="1101"/>
      <c r="F10" s="1123" t="str">
        <f>"4."&amp;mergeValue(A10)</f>
        <v>4.1</v>
      </c>
      <c r="G10" s="1132" t="s">
        <v>475</v>
      </c>
      <c r="H10" s="1193" t="s">
        <v>449</v>
      </c>
      <c r="I10" s="1097"/>
      <c r="J10" s="1122"/>
      <c r="K10" s="1101"/>
      <c r="L10" s="1101"/>
      <c r="M10" s="1101"/>
      <c r="N10" s="1101"/>
      <c r="O10" s="1101"/>
      <c r="P10" s="1101"/>
      <c r="Q10" s="1101"/>
      <c r="R10" s="1101"/>
      <c r="S10" s="1101"/>
      <c r="T10" s="1101"/>
    </row>
    <row r="11" spans="1:20" s="1096" customFormat="1" ht="18.75">
      <c r="A11" s="1280"/>
      <c r="B11" s="1280">
        <v>1</v>
      </c>
      <c r="C11" s="1183"/>
      <c r="D11" s="1183"/>
      <c r="F11" s="1123" t="str">
        <f>"4."&amp;mergeValue(A11) &amp;"."&amp;mergeValue(B11)</f>
        <v>4.1.1</v>
      </c>
      <c r="G11" s="1118" t="s">
        <v>570</v>
      </c>
      <c r="H11" s="1187" t="str">
        <f>IF(region_name="","",region_name)</f>
        <v>г.Санкт-Петербург</v>
      </c>
      <c r="I11" s="1097" t="s">
        <v>478</v>
      </c>
      <c r="J11" s="1122"/>
      <c r="K11" s="1101"/>
      <c r="L11" s="1101"/>
      <c r="M11" s="1101"/>
      <c r="N11" s="1101"/>
      <c r="O11" s="1101"/>
      <c r="P11" s="1101"/>
      <c r="Q11" s="1101"/>
      <c r="R11" s="1101"/>
      <c r="S11" s="1101"/>
      <c r="T11" s="1101"/>
    </row>
    <row r="12" spans="1:20" s="1096" customFormat="1" ht="22.5">
      <c r="A12" s="1280"/>
      <c r="B12" s="1280"/>
      <c r="C12" s="1280">
        <v>1</v>
      </c>
      <c r="D12" s="1183"/>
      <c r="F12" s="1123" t="str">
        <f>"4."&amp;mergeValue(A12) &amp;"."&amp;mergeValue(B12)&amp;"."&amp;mergeValue(C12)</f>
        <v>4.1.1.1</v>
      </c>
      <c r="G12" s="1127" t="s">
        <v>476</v>
      </c>
      <c r="H12" s="1187" t="str">
        <f>IF(Территории!H13="","","" &amp; Территории!H13 &amp; "")</f>
        <v>город Санкт-Петербург</v>
      </c>
      <c r="I12" s="1097" t="s">
        <v>479</v>
      </c>
      <c r="J12" s="1122"/>
      <c r="K12" s="1101"/>
      <c r="L12" s="1101"/>
      <c r="M12" s="1101"/>
      <c r="N12" s="1101"/>
      <c r="O12" s="1101"/>
      <c r="P12" s="1101"/>
      <c r="Q12" s="1101"/>
      <c r="R12" s="1101"/>
      <c r="S12" s="1101"/>
      <c r="T12" s="1101"/>
    </row>
    <row r="13" spans="1:20" s="1096" customFormat="1" ht="56.25">
      <c r="A13" s="1280"/>
      <c r="B13" s="1280"/>
      <c r="C13" s="1280"/>
      <c r="D13" s="1183">
        <v>1</v>
      </c>
      <c r="F13" s="1123" t="str">
        <f>"4."&amp;mergeValue(A13) &amp;"."&amp;mergeValue(B13)&amp;"."&amp;mergeValue(C13)&amp;"."&amp;mergeValue(D13)</f>
        <v>4.1.1.1.1</v>
      </c>
      <c r="G13" s="1135" t="s">
        <v>477</v>
      </c>
      <c r="H13" s="1187" t="str">
        <f>IF(Территории!R14="","","" &amp; Территории!R14 &amp; "")</f>
        <v>муниципальный округ Юнтолово (40326000)</v>
      </c>
      <c r="I13" s="1184" t="s">
        <v>569</v>
      </c>
      <c r="J13" s="1122"/>
      <c r="K13" s="1101"/>
      <c r="L13" s="1101"/>
      <c r="M13" s="1101"/>
      <c r="N13" s="1101"/>
      <c r="O13" s="1101"/>
      <c r="P13" s="1101"/>
      <c r="Q13" s="1101"/>
      <c r="R13" s="1101"/>
      <c r="S13" s="1101"/>
      <c r="T13" s="1101"/>
    </row>
    <row r="14" spans="1:20" s="1120" customFormat="1" ht="3" customHeight="1">
      <c r="A14" s="1121"/>
      <c r="B14" s="1121"/>
      <c r="C14" s="1121"/>
      <c r="D14" s="1121"/>
      <c r="F14" s="1119"/>
      <c r="G14" s="1133"/>
      <c r="H14" s="1134"/>
      <c r="I14" s="1104"/>
      <c r="J14" s="1121"/>
      <c r="K14" s="1121"/>
      <c r="L14" s="1121"/>
      <c r="M14" s="1121"/>
      <c r="N14" s="1121"/>
      <c r="O14" s="1121"/>
      <c r="P14" s="1121"/>
      <c r="Q14" s="1121"/>
      <c r="R14" s="1121"/>
      <c r="S14" s="1121"/>
      <c r="T14" s="1121"/>
    </row>
    <row r="15" spans="1:20" s="1120" customFormat="1" ht="15" customHeight="1">
      <c r="A15" s="1121"/>
      <c r="B15" s="1121"/>
      <c r="C15" s="1121"/>
      <c r="D15" s="1121"/>
      <c r="F15" s="1119"/>
      <c r="G15" s="1275" t="s">
        <v>571</v>
      </c>
      <c r="H15" s="1275"/>
      <c r="I15" s="1104"/>
      <c r="J15" s="1121"/>
      <c r="K15" s="1121"/>
      <c r="L15" s="1121"/>
      <c r="M15" s="1121"/>
      <c r="N15" s="1121"/>
      <c r="O15" s="1121"/>
      <c r="P15" s="1121"/>
      <c r="Q15" s="1121"/>
      <c r="R15" s="1121"/>
      <c r="S15" s="1121"/>
      <c r="T15" s="1121"/>
    </row>
  </sheetData>
  <sheetProtection algorithmName="SHA-512" hashValue="AHQNErykmrs7cJCEWObw2Et+l6qm3H5/AgPHaO73gsrIpbKzZUzOBOIMqzPTgcsIMUKw07UMYB4aJh7OeP/mIQ==" saltValue="/Ww8hZC3Uphqc8sWhZk1Qg==" spinCount="100000" sheet="1" objects="1" scenarios="1" formatColumns="0" formatRows="0"/>
  <mergeCells count="7">
    <mergeCell ref="G15:H15"/>
    <mergeCell ref="F2:H2"/>
    <mergeCell ref="F4:H4"/>
    <mergeCell ref="I4:I5"/>
    <mergeCell ref="A8:A13"/>
    <mergeCell ref="B11:B13"/>
    <mergeCell ref="C12:C13"/>
  </mergeCells>
  <dataValidations count="1">
    <dataValidation type="textLength" operator="lessThanOrEqual" allowBlank="1" showInputMessage="1" showErrorMessage="1" errorTitle="Ошибка" error="Допускается ввод не более 900 символов!" sqref="I14:I15">
      <formula1>900</formula1>
    </dataValidation>
  </dataValidation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_1">
    <tabColor rgb="FFEAEBEE"/>
  </sheetPr>
  <dimension ref="A1:AF42"/>
  <sheetViews>
    <sheetView showGridLines="0" topLeftCell="E25" zoomScaleNormal="100" workbookViewId="0">
      <selection activeCell="K47" sqref="K47"/>
    </sheetView>
  </sheetViews>
  <sheetFormatPr defaultColWidth="10.5703125" defaultRowHeight="14.25"/>
  <cols>
    <col min="1" max="1" width="9.140625" style="1082" hidden="1" customWidth="1"/>
    <col min="2" max="2" width="9.140625" style="1094" hidden="1" customWidth="1"/>
    <col min="3" max="3" width="3.7109375" style="1081" customWidth="1"/>
    <col min="4" max="4" width="6.28515625" style="1074" bestFit="1" customWidth="1"/>
    <col min="5" max="5" width="46.7109375" style="1074" customWidth="1"/>
    <col min="6" max="6" width="35.7109375" style="1074" customWidth="1"/>
    <col min="7" max="7" width="3.7109375" style="1074" customWidth="1"/>
    <col min="8" max="9" width="11.7109375" style="1074" customWidth="1"/>
    <col min="10" max="11" width="35.7109375" style="1074" customWidth="1"/>
    <col min="12" max="12" width="84.85546875" style="1074" customWidth="1"/>
    <col min="13" max="13" width="10.5703125" style="1074"/>
    <col min="14" max="15" width="10.5703125" style="1100"/>
    <col min="16" max="16384" width="10.5703125" style="1074"/>
  </cols>
  <sheetData>
    <row r="1" spans="1:32" hidden="1">
      <c r="S1" s="1148"/>
      <c r="AF1" s="1149"/>
    </row>
    <row r="2" spans="1:32" hidden="1"/>
    <row r="3" spans="1:32" hidden="1"/>
    <row r="4" spans="1:32" ht="3" customHeight="1">
      <c r="C4" s="1080"/>
      <c r="D4" s="1075"/>
      <c r="E4" s="1075"/>
      <c r="F4" s="1075"/>
      <c r="G4" s="1075"/>
      <c r="H4" s="1075"/>
      <c r="I4" s="1075"/>
      <c r="J4" s="1075"/>
      <c r="K4" s="1140"/>
      <c r="L4" s="1140"/>
    </row>
    <row r="5" spans="1:32" ht="26.1" customHeight="1">
      <c r="C5" s="1080"/>
      <c r="D5" s="1309" t="s">
        <v>707</v>
      </c>
      <c r="E5" s="1309"/>
      <c r="F5" s="1309"/>
      <c r="G5" s="1309"/>
      <c r="H5" s="1309"/>
      <c r="I5" s="1309"/>
      <c r="J5" s="1309"/>
      <c r="K5" s="1309"/>
      <c r="L5" s="1124"/>
    </row>
    <row r="6" spans="1:32" ht="3" customHeight="1">
      <c r="C6" s="1080"/>
      <c r="D6" s="1075"/>
      <c r="E6" s="1141"/>
      <c r="F6" s="1141"/>
      <c r="G6" s="1141"/>
      <c r="H6" s="1141"/>
      <c r="I6" s="1141"/>
      <c r="J6" s="1141"/>
      <c r="K6" s="1079"/>
      <c r="L6" s="1142"/>
    </row>
    <row r="7" spans="1:32" ht="18.75">
      <c r="C7" s="1080"/>
      <c r="D7" s="1075"/>
      <c r="E7" s="1158" t="str">
        <f>"Дата подачи заявления об "&amp;IF(datePr_ch="","утверждении","изменении") &amp; " тарифов"</f>
        <v>Дата подачи заявления об утверждении тарифов</v>
      </c>
      <c r="F7" s="1286" t="str">
        <f>IF(datePr_ch="",IF(datePr="","",datePr),datePr_ch)</f>
        <v>29.04.2021</v>
      </c>
      <c r="G7" s="1286"/>
      <c r="H7" s="1286"/>
      <c r="I7" s="1286"/>
      <c r="J7" s="1286"/>
      <c r="K7" s="1286"/>
      <c r="L7" s="1170"/>
      <c r="M7" s="1098"/>
    </row>
    <row r="8" spans="1:32" ht="18.75">
      <c r="C8" s="1080"/>
      <c r="D8" s="1075"/>
      <c r="E8" s="1158" t="str">
        <f>"Номер подачи заявления об "&amp;IF(numberPr_ch="","утверждении","изменении") &amp; " тарифов"</f>
        <v>Номер подачи заявления об утверждении тарифов</v>
      </c>
      <c r="F8" s="1286" t="str">
        <f>IF(numberPr_ch="",IF(numberPr="","",numberPr),numberPr_ch)</f>
        <v xml:space="preserve">№106ОПСПб </v>
      </c>
      <c r="G8" s="1286"/>
      <c r="H8" s="1286"/>
      <c r="I8" s="1286"/>
      <c r="J8" s="1286"/>
      <c r="K8" s="1286"/>
      <c r="L8" s="1170"/>
      <c r="M8" s="1098"/>
    </row>
    <row r="9" spans="1:32">
      <c r="C9" s="1080"/>
      <c r="D9" s="1075"/>
      <c r="E9" s="1141"/>
      <c r="F9" s="1141"/>
      <c r="G9" s="1141"/>
      <c r="H9" s="1141"/>
      <c r="I9" s="1141"/>
      <c r="J9" s="1141"/>
      <c r="K9" s="1079"/>
      <c r="L9" s="1142"/>
    </row>
    <row r="10" spans="1:32" ht="21" customHeight="1">
      <c r="C10" s="1080"/>
      <c r="D10" s="1293" t="s">
        <v>445</v>
      </c>
      <c r="E10" s="1293"/>
      <c r="F10" s="1293"/>
      <c r="G10" s="1293"/>
      <c r="H10" s="1293"/>
      <c r="I10" s="1293"/>
      <c r="J10" s="1293"/>
      <c r="K10" s="1293"/>
      <c r="L10" s="1350" t="s">
        <v>446</v>
      </c>
    </row>
    <row r="11" spans="1:32" ht="21" customHeight="1">
      <c r="C11" s="1080"/>
      <c r="D11" s="1304" t="s">
        <v>91</v>
      </c>
      <c r="E11" s="1361" t="s">
        <v>296</v>
      </c>
      <c r="F11" s="1361" t="s">
        <v>19</v>
      </c>
      <c r="G11" s="1370" t="s">
        <v>684</v>
      </c>
      <c r="H11" s="1371"/>
      <c r="I11" s="1372"/>
      <c r="J11" s="1361" t="s">
        <v>439</v>
      </c>
      <c r="K11" s="1361" t="s">
        <v>447</v>
      </c>
      <c r="L11" s="1350"/>
    </row>
    <row r="12" spans="1:32" ht="21" customHeight="1">
      <c r="C12" s="1080"/>
      <c r="D12" s="1306"/>
      <c r="E12" s="1362"/>
      <c r="F12" s="1362"/>
      <c r="G12" s="1363" t="s">
        <v>685</v>
      </c>
      <c r="H12" s="1364"/>
      <c r="I12" s="1085" t="s">
        <v>686</v>
      </c>
      <c r="J12" s="1362"/>
      <c r="K12" s="1362"/>
      <c r="L12" s="1350"/>
    </row>
    <row r="13" spans="1:32" ht="12" customHeight="1">
      <c r="C13" s="1080"/>
      <c r="D13" s="1076" t="s">
        <v>92</v>
      </c>
      <c r="E13" s="1076" t="s">
        <v>48</v>
      </c>
      <c r="F13" s="1076" t="s">
        <v>49</v>
      </c>
      <c r="G13" s="1365" t="s">
        <v>50</v>
      </c>
      <c r="H13" s="1365"/>
      <c r="I13" s="1076" t="s">
        <v>67</v>
      </c>
      <c r="J13" s="1076" t="s">
        <v>68</v>
      </c>
      <c r="K13" s="1076" t="s">
        <v>182</v>
      </c>
      <c r="L13" s="1076" t="s">
        <v>183</v>
      </c>
    </row>
    <row r="14" spans="1:32" ht="14.25" customHeight="1">
      <c r="A14" s="1105"/>
      <c r="C14" s="1080"/>
      <c r="D14" s="1153">
        <v>1</v>
      </c>
      <c r="E14" s="1351" t="s">
        <v>687</v>
      </c>
      <c r="F14" s="1366"/>
      <c r="G14" s="1366"/>
      <c r="H14" s="1366"/>
      <c r="I14" s="1366"/>
      <c r="J14" s="1366"/>
      <c r="K14" s="1366"/>
      <c r="L14" s="1090"/>
      <c r="M14" s="1155"/>
    </row>
    <row r="15" spans="1:32" ht="56.25">
      <c r="A15" s="1105"/>
      <c r="C15" s="1080"/>
      <c r="D15" s="1153" t="s">
        <v>294</v>
      </c>
      <c r="E15" s="1108" t="s">
        <v>449</v>
      </c>
      <c r="F15" s="1108" t="s">
        <v>449</v>
      </c>
      <c r="G15" s="1358" t="s">
        <v>449</v>
      </c>
      <c r="H15" s="1359"/>
      <c r="I15" s="1108" t="s">
        <v>449</v>
      </c>
      <c r="J15" s="1130" t="s">
        <v>1616</v>
      </c>
      <c r="K15" s="1168"/>
      <c r="L15" s="1097" t="s">
        <v>688</v>
      </c>
      <c r="M15" s="1155"/>
    </row>
    <row r="16" spans="1:32" ht="18.75">
      <c r="A16" s="1105"/>
      <c r="B16" s="1094">
        <v>3</v>
      </c>
      <c r="C16" s="1080"/>
      <c r="D16" s="1156">
        <v>2</v>
      </c>
      <c r="E16" s="1367" t="s">
        <v>689</v>
      </c>
      <c r="F16" s="1368"/>
      <c r="G16" s="1368"/>
      <c r="H16" s="1369"/>
      <c r="I16" s="1369"/>
      <c r="J16" s="1369" t="s">
        <v>449</v>
      </c>
      <c r="K16" s="1369"/>
      <c r="L16" s="1151"/>
      <c r="M16" s="1155"/>
    </row>
    <row r="17" spans="1:15" ht="90" customHeight="1">
      <c r="A17" s="1105"/>
      <c r="C17" s="1352"/>
      <c r="D17" s="1360" t="s">
        <v>690</v>
      </c>
      <c r="E17" s="1356" t="str">
        <f>IF('Перечень тарифов'!E21="","наименование отсутствует","" &amp; 'Перечень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17" s="1357" t="str">
        <f>IF('Перечень тарифов'!J21="","наименование отсутствует","" &amp; 'Перечень тарифов'!J21 &amp; "")</f>
        <v>наименование отсутствует</v>
      </c>
      <c r="G17" s="1108"/>
      <c r="H17" s="1167" t="s">
        <v>1002</v>
      </c>
      <c r="I17" s="1165" t="s">
        <v>1003</v>
      </c>
      <c r="J17" s="1130" t="s">
        <v>247</v>
      </c>
      <c r="K17" s="1108" t="s">
        <v>449</v>
      </c>
      <c r="L17" s="1282" t="s">
        <v>711</v>
      </c>
      <c r="M17" s="1155"/>
    </row>
    <row r="18" spans="1:15" ht="18.75">
      <c r="A18" s="1105"/>
      <c r="C18" s="1352"/>
      <c r="D18" s="1360"/>
      <c r="E18" s="1356"/>
      <c r="F18" s="1357"/>
      <c r="G18" s="1157"/>
      <c r="H18" s="1152" t="s">
        <v>274</v>
      </c>
      <c r="I18" s="1147"/>
      <c r="J18" s="1147"/>
      <c r="K18" s="1145"/>
      <c r="L18" s="1284"/>
      <c r="M18" s="1155"/>
    </row>
    <row r="19" spans="1:15" ht="18.75">
      <c r="A19" s="1105"/>
      <c r="B19" s="1094">
        <v>3</v>
      </c>
      <c r="C19" s="1080"/>
      <c r="D19" s="1095" t="s">
        <v>49</v>
      </c>
      <c r="E19" s="1351" t="s">
        <v>691</v>
      </c>
      <c r="F19" s="1351"/>
      <c r="G19" s="1351"/>
      <c r="H19" s="1351"/>
      <c r="I19" s="1351"/>
      <c r="J19" s="1351"/>
      <c r="K19" s="1351"/>
      <c r="L19" s="1129"/>
      <c r="M19" s="1155"/>
    </row>
    <row r="20" spans="1:15" ht="33.75">
      <c r="A20" s="1105"/>
      <c r="C20" s="1080"/>
      <c r="D20" s="1153" t="s">
        <v>440</v>
      </c>
      <c r="E20" s="1108" t="s">
        <v>449</v>
      </c>
      <c r="F20" s="1108" t="s">
        <v>449</v>
      </c>
      <c r="G20" s="1358" t="s">
        <v>449</v>
      </c>
      <c r="H20" s="1359"/>
      <c r="I20" s="1108" t="s">
        <v>449</v>
      </c>
      <c r="J20" s="1108" t="s">
        <v>449</v>
      </c>
      <c r="K20" s="1037" t="s">
        <v>1617</v>
      </c>
      <c r="L20" s="1097" t="s">
        <v>692</v>
      </c>
      <c r="M20" s="1155"/>
    </row>
    <row r="21" spans="1:15" ht="18.75">
      <c r="A21" s="1105"/>
      <c r="B21" s="1094">
        <v>3</v>
      </c>
      <c r="C21" s="1080"/>
      <c r="D21" s="1095" t="s">
        <v>50</v>
      </c>
      <c r="E21" s="1351" t="s">
        <v>693</v>
      </c>
      <c r="F21" s="1351"/>
      <c r="G21" s="1351"/>
      <c r="H21" s="1351"/>
      <c r="I21" s="1351"/>
      <c r="J21" s="1351"/>
      <c r="K21" s="1351"/>
      <c r="L21" s="1129"/>
      <c r="M21" s="1155"/>
    </row>
    <row r="22" spans="1:15" ht="27.95" customHeight="1">
      <c r="A22" s="1105"/>
      <c r="C22" s="1352"/>
      <c r="D22" s="1360" t="s">
        <v>441</v>
      </c>
      <c r="E22" s="1356" t="str">
        <f>IF('Перечень тарифов'!E21="","наименование отсутствует","" &amp; 'Перечень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22" s="1357" t="str">
        <f>IF('Перечень тарифов'!J21="","наименование отсутствует","" &amp; 'Перечень тарифов'!J21 &amp; "")</f>
        <v>наименование отсутствует</v>
      </c>
      <c r="G22" s="1108"/>
      <c r="H22" s="1165" t="s">
        <v>1002</v>
      </c>
      <c r="I22" s="1165" t="s">
        <v>1610</v>
      </c>
      <c r="J22" s="1171">
        <v>107986.39</v>
      </c>
      <c r="K22" s="1108" t="s">
        <v>449</v>
      </c>
      <c r="L22" s="1282" t="s">
        <v>712</v>
      </c>
      <c r="M22" s="1155"/>
    </row>
    <row r="23" spans="1:15" s="1071" customFormat="1" ht="27.95" customHeight="1">
      <c r="A23" s="1105"/>
      <c r="B23" s="1094"/>
      <c r="C23" s="1352"/>
      <c r="D23" s="1360"/>
      <c r="E23" s="1356"/>
      <c r="F23" s="1357"/>
      <c r="G23" s="1189" t="s">
        <v>1604</v>
      </c>
      <c r="H23" s="1167" t="s">
        <v>1606</v>
      </c>
      <c r="I23" s="1165" t="s">
        <v>1612</v>
      </c>
      <c r="J23" s="1171">
        <v>157259.5</v>
      </c>
      <c r="K23" s="1108" t="s">
        <v>449</v>
      </c>
      <c r="L23" s="1283"/>
      <c r="M23" s="1155"/>
      <c r="N23" s="1100"/>
      <c r="O23" s="1100"/>
    </row>
    <row r="24" spans="1:15" s="1071" customFormat="1" ht="18.95" customHeight="1">
      <c r="A24" s="1105"/>
      <c r="B24" s="1094"/>
      <c r="C24" s="1352"/>
      <c r="D24" s="1360"/>
      <c r="E24" s="1356"/>
      <c r="F24" s="1357"/>
      <c r="G24" s="1189" t="s">
        <v>1604</v>
      </c>
      <c r="H24" s="1167" t="s">
        <v>1613</v>
      </c>
      <c r="I24" s="1165" t="s">
        <v>1003</v>
      </c>
      <c r="J24" s="1171">
        <v>147715.5</v>
      </c>
      <c r="K24" s="1108" t="s">
        <v>449</v>
      </c>
      <c r="L24" s="1283"/>
      <c r="M24" s="1155"/>
      <c r="N24" s="1100"/>
      <c r="O24" s="1100"/>
    </row>
    <row r="25" spans="1:15" ht="15" customHeight="1">
      <c r="A25" s="1105"/>
      <c r="C25" s="1352"/>
      <c r="D25" s="1360"/>
      <c r="E25" s="1356"/>
      <c r="F25" s="1357"/>
      <c r="G25" s="1157"/>
      <c r="H25" s="1152" t="s">
        <v>274</v>
      </c>
      <c r="I25" s="1144"/>
      <c r="J25" s="1144"/>
      <c r="K25" s="1145"/>
      <c r="L25" s="1284"/>
      <c r="M25" s="1155"/>
    </row>
    <row r="26" spans="1:15" ht="18.75">
      <c r="A26" s="1105"/>
      <c r="C26" s="1080"/>
      <c r="D26" s="1095" t="s">
        <v>67</v>
      </c>
      <c r="E26" s="1351" t="s">
        <v>757</v>
      </c>
      <c r="F26" s="1351"/>
      <c r="G26" s="1351"/>
      <c r="H26" s="1351"/>
      <c r="I26" s="1351"/>
      <c r="J26" s="1351"/>
      <c r="K26" s="1351"/>
      <c r="L26" s="1129"/>
      <c r="M26" s="1155"/>
    </row>
    <row r="27" spans="1:15" ht="39.950000000000003" customHeight="1">
      <c r="A27" s="1105"/>
      <c r="C27" s="1352"/>
      <c r="D27" s="1353" t="s">
        <v>442</v>
      </c>
      <c r="E27" s="1356" t="str">
        <f>IF('Перечень тарифов'!E21="","наименование отсутствует","" &amp; 'Перечень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27" s="1357" t="str">
        <f>IF('Перечень тарифов'!J21="","наименование отсутствует","" &amp; 'Перечень тарифов'!J21 &amp; "")</f>
        <v>наименование отсутствует</v>
      </c>
      <c r="G27" s="1108"/>
      <c r="H27" s="1167" t="s">
        <v>1002</v>
      </c>
      <c r="I27" s="1165" t="s">
        <v>1610</v>
      </c>
      <c r="J27" s="1171">
        <v>47.042000000000002</v>
      </c>
      <c r="K27" s="1108" t="s">
        <v>449</v>
      </c>
      <c r="L27" s="1282" t="s">
        <v>758</v>
      </c>
      <c r="M27" s="1155"/>
    </row>
    <row r="28" spans="1:15" s="1071" customFormat="1" ht="39.950000000000003" customHeight="1">
      <c r="A28" s="1105"/>
      <c r="B28" s="1094"/>
      <c r="C28" s="1352"/>
      <c r="D28" s="1354"/>
      <c r="E28" s="1356"/>
      <c r="F28" s="1357"/>
      <c r="G28" s="1189" t="s">
        <v>1604</v>
      </c>
      <c r="H28" s="1167" t="s">
        <v>1606</v>
      </c>
      <c r="I28" s="1165" t="s">
        <v>1612</v>
      </c>
      <c r="J28" s="1171">
        <v>57.95</v>
      </c>
      <c r="K28" s="1108" t="s">
        <v>449</v>
      </c>
      <c r="L28" s="1283"/>
      <c r="M28" s="1155"/>
      <c r="N28" s="1100"/>
      <c r="O28" s="1100"/>
    </row>
    <row r="29" spans="1:15" s="1071" customFormat="1" ht="18.95" customHeight="1">
      <c r="A29" s="1105"/>
      <c r="B29" s="1094"/>
      <c r="C29" s="1352"/>
      <c r="D29" s="1354"/>
      <c r="E29" s="1356"/>
      <c r="F29" s="1357"/>
      <c r="G29" s="1189" t="s">
        <v>1604</v>
      </c>
      <c r="H29" s="1167" t="s">
        <v>1613</v>
      </c>
      <c r="I29" s="1165" t="s">
        <v>1003</v>
      </c>
      <c r="J29" s="1171">
        <v>57.95</v>
      </c>
      <c r="K29" s="1108" t="s">
        <v>449</v>
      </c>
      <c r="L29" s="1283"/>
      <c r="M29" s="1155"/>
      <c r="N29" s="1100"/>
      <c r="O29" s="1100"/>
    </row>
    <row r="30" spans="1:15" ht="15" customHeight="1">
      <c r="A30" s="1105"/>
      <c r="C30" s="1352"/>
      <c r="D30" s="1355"/>
      <c r="E30" s="1356"/>
      <c r="F30" s="1357"/>
      <c r="G30" s="1157"/>
      <c r="H30" s="1152" t="s">
        <v>274</v>
      </c>
      <c r="I30" s="1144"/>
      <c r="J30" s="1144"/>
      <c r="K30" s="1145"/>
      <c r="L30" s="1284"/>
      <c r="M30" s="1155"/>
    </row>
    <row r="31" spans="1:15" ht="26.1" customHeight="1">
      <c r="A31" s="1105"/>
      <c r="C31" s="1080"/>
      <c r="D31" s="1095" t="s">
        <v>68</v>
      </c>
      <c r="E31" s="1351" t="s">
        <v>714</v>
      </c>
      <c r="F31" s="1351"/>
      <c r="G31" s="1351"/>
      <c r="H31" s="1351"/>
      <c r="I31" s="1351"/>
      <c r="J31" s="1351"/>
      <c r="K31" s="1351"/>
      <c r="L31" s="1129"/>
      <c r="M31" s="1155"/>
    </row>
    <row r="32" spans="1:15" ht="45" customHeight="1">
      <c r="A32" s="1105"/>
      <c r="C32" s="1352"/>
      <c r="D32" s="1353" t="s">
        <v>443</v>
      </c>
      <c r="E32" s="1356" t="str">
        <f>IF('Перечень тарифов'!E21="","наименование отсутствует","" &amp; 'Перечень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32" s="1357" t="str">
        <f>IF('Перечень тарифов'!J21="","наименование отсутствует","" &amp; 'Перечень тарифов'!J21 &amp; "")</f>
        <v>наименование отсутствует</v>
      </c>
      <c r="G32" s="1108"/>
      <c r="H32" s="1167" t="s">
        <v>1002</v>
      </c>
      <c r="I32" s="1165" t="s">
        <v>1610</v>
      </c>
      <c r="J32" s="1171">
        <v>0</v>
      </c>
      <c r="K32" s="1108" t="s">
        <v>449</v>
      </c>
      <c r="L32" s="1282" t="s">
        <v>715</v>
      </c>
      <c r="M32" s="1155"/>
      <c r="O32" s="1100" t="s">
        <v>553</v>
      </c>
    </row>
    <row r="33" spans="1:15" s="1071" customFormat="1" ht="45" customHeight="1">
      <c r="A33" s="1105"/>
      <c r="B33" s="1094"/>
      <c r="C33" s="1352"/>
      <c r="D33" s="1354"/>
      <c r="E33" s="1356"/>
      <c r="F33" s="1357"/>
      <c r="G33" s="1202" t="s">
        <v>1604</v>
      </c>
      <c r="H33" s="1167" t="s">
        <v>1606</v>
      </c>
      <c r="I33" s="1165" t="s">
        <v>1612</v>
      </c>
      <c r="J33" s="1171">
        <v>12295.49</v>
      </c>
      <c r="K33" s="1108" t="s">
        <v>449</v>
      </c>
      <c r="L33" s="1283"/>
      <c r="M33" s="1155"/>
      <c r="N33" s="1100"/>
      <c r="O33" s="1100"/>
    </row>
    <row r="34" spans="1:15" s="1071" customFormat="1" ht="18.95" customHeight="1">
      <c r="A34" s="1105"/>
      <c r="B34" s="1094"/>
      <c r="C34" s="1352"/>
      <c r="D34" s="1354"/>
      <c r="E34" s="1356"/>
      <c r="F34" s="1357"/>
      <c r="G34" s="1202" t="s">
        <v>1604</v>
      </c>
      <c r="H34" s="1167" t="s">
        <v>1613</v>
      </c>
      <c r="I34" s="1165" t="s">
        <v>1003</v>
      </c>
      <c r="J34" s="1171">
        <v>0</v>
      </c>
      <c r="K34" s="1108" t="s">
        <v>449</v>
      </c>
      <c r="L34" s="1283"/>
      <c r="M34" s="1155"/>
      <c r="N34" s="1100"/>
      <c r="O34" s="1100"/>
    </row>
    <row r="35" spans="1:15" ht="15" customHeight="1">
      <c r="A35" s="1105"/>
      <c r="C35" s="1352"/>
      <c r="D35" s="1355"/>
      <c r="E35" s="1356"/>
      <c r="F35" s="1357"/>
      <c r="G35" s="1157"/>
      <c r="H35" s="1152" t="s">
        <v>274</v>
      </c>
      <c r="I35" s="1144"/>
      <c r="J35" s="1144"/>
      <c r="K35" s="1145"/>
      <c r="L35" s="1284"/>
      <c r="M35" s="1155"/>
    </row>
    <row r="36" spans="1:15" ht="25.5" customHeight="1">
      <c r="A36" s="1105"/>
      <c r="B36" s="1094">
        <v>3</v>
      </c>
      <c r="C36" s="1080"/>
      <c r="D36" s="1095" t="s">
        <v>182</v>
      </c>
      <c r="E36" s="1351" t="s">
        <v>713</v>
      </c>
      <c r="F36" s="1351"/>
      <c r="G36" s="1351"/>
      <c r="H36" s="1351"/>
      <c r="I36" s="1351"/>
      <c r="J36" s="1351"/>
      <c r="K36" s="1351"/>
      <c r="L36" s="1129"/>
      <c r="M36" s="1155"/>
    </row>
    <row r="37" spans="1:15" ht="50.1" customHeight="1">
      <c r="A37" s="1105"/>
      <c r="C37" s="1352"/>
      <c r="D37" s="1353" t="s">
        <v>694</v>
      </c>
      <c r="E37" s="1356" t="str">
        <f>IF('Перечень тарифов'!E21="","наименование отсутствует","" &amp; 'Перечень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37" s="1357" t="str">
        <f>IF('Перечень тарифов'!J21="","наименование отсутствует","" &amp; 'Перечень тарифов'!J21 &amp; "")</f>
        <v>наименование отсутствует</v>
      </c>
      <c r="G37" s="1108"/>
      <c r="H37" s="1167" t="s">
        <v>1002</v>
      </c>
      <c r="I37" s="1165" t="s">
        <v>1610</v>
      </c>
      <c r="J37" s="1171">
        <v>0</v>
      </c>
      <c r="K37" s="1108" t="s">
        <v>449</v>
      </c>
      <c r="L37" s="1282" t="s">
        <v>716</v>
      </c>
      <c r="M37" s="1155"/>
    </row>
    <row r="38" spans="1:15" s="1071" customFormat="1" ht="50.1" customHeight="1">
      <c r="A38" s="1105"/>
      <c r="B38" s="1094"/>
      <c r="C38" s="1352"/>
      <c r="D38" s="1354"/>
      <c r="E38" s="1356"/>
      <c r="F38" s="1357"/>
      <c r="G38" s="1202" t="s">
        <v>1604</v>
      </c>
      <c r="H38" s="1167" t="s">
        <v>1606</v>
      </c>
      <c r="I38" s="1165" t="s">
        <v>1612</v>
      </c>
      <c r="J38" s="1171">
        <v>0</v>
      </c>
      <c r="K38" s="1108" t="s">
        <v>449</v>
      </c>
      <c r="L38" s="1283"/>
      <c r="M38" s="1155"/>
      <c r="N38" s="1100"/>
      <c r="O38" s="1100"/>
    </row>
    <row r="39" spans="1:15" s="1071" customFormat="1" ht="18.95" customHeight="1">
      <c r="A39" s="1105"/>
      <c r="B39" s="1094"/>
      <c r="C39" s="1352"/>
      <c r="D39" s="1354"/>
      <c r="E39" s="1356"/>
      <c r="F39" s="1357"/>
      <c r="G39" s="1202" t="s">
        <v>1604</v>
      </c>
      <c r="H39" s="1167" t="s">
        <v>1613</v>
      </c>
      <c r="I39" s="1165" t="s">
        <v>1003</v>
      </c>
      <c r="J39" s="1171">
        <v>0</v>
      </c>
      <c r="K39" s="1108" t="s">
        <v>449</v>
      </c>
      <c r="L39" s="1283"/>
      <c r="M39" s="1155"/>
      <c r="N39" s="1100"/>
      <c r="O39" s="1100"/>
    </row>
    <row r="40" spans="1:15" ht="15" customHeight="1">
      <c r="A40" s="1105"/>
      <c r="C40" s="1352"/>
      <c r="D40" s="1355"/>
      <c r="E40" s="1356"/>
      <c r="F40" s="1357"/>
      <c r="G40" s="1157"/>
      <c r="H40" s="1152" t="s">
        <v>274</v>
      </c>
      <c r="I40" s="1144"/>
      <c r="J40" s="1144"/>
      <c r="K40" s="1145"/>
      <c r="L40" s="1284"/>
      <c r="M40" s="1155"/>
    </row>
    <row r="41" spans="1:15" s="1092" customFormat="1" ht="3" customHeight="1">
      <c r="A41" s="1105"/>
      <c r="D41" s="1159"/>
      <c r="E41" s="1159"/>
      <c r="F41" s="1159"/>
      <c r="G41" s="1159"/>
      <c r="H41" s="1159"/>
      <c r="I41" s="1159"/>
      <c r="J41" s="1159"/>
      <c r="K41" s="1159"/>
      <c r="L41" s="1159"/>
      <c r="N41" s="1143"/>
      <c r="O41" s="1143"/>
    </row>
    <row r="42" spans="1:15" ht="24.75" customHeight="1">
      <c r="D42" s="1146">
        <v>1</v>
      </c>
      <c r="E42" s="1275" t="s">
        <v>710</v>
      </c>
      <c r="F42" s="1275"/>
      <c r="G42" s="1275"/>
      <c r="H42" s="1275"/>
      <c r="I42" s="1275"/>
      <c r="J42" s="1275"/>
      <c r="K42" s="1275"/>
      <c r="L42" s="1275"/>
    </row>
  </sheetData>
  <sheetProtection algorithmName="SHA-512" hashValue="YUh+g9KKyZK5fch+ZJ1hhBnbLHUvngiAYxSFbD/rpc7jdw0Qec82QUYgDnJmb5JWA+LP3uBYsO9OcpSj6yds/g==" saltValue="j1+yKmz5sLk0w/zaCb8/XQ==" spinCount="100000" sheet="1" objects="1" scenarios="1" formatColumns="0" formatRows="0"/>
  <mergeCells count="48">
    <mergeCell ref="D5:K5"/>
    <mergeCell ref="F7:K7"/>
    <mergeCell ref="F8:K8"/>
    <mergeCell ref="D10:K10"/>
    <mergeCell ref="L10:L12"/>
    <mergeCell ref="D11:D12"/>
    <mergeCell ref="E11:E12"/>
    <mergeCell ref="F11:F12"/>
    <mergeCell ref="G11:I11"/>
    <mergeCell ref="J11:J12"/>
    <mergeCell ref="E19:K19"/>
    <mergeCell ref="K11:K12"/>
    <mergeCell ref="G12:H12"/>
    <mergeCell ref="G13:H13"/>
    <mergeCell ref="E14:K14"/>
    <mergeCell ref="G15:H15"/>
    <mergeCell ref="E16:K16"/>
    <mergeCell ref="C17:C18"/>
    <mergeCell ref="D17:D18"/>
    <mergeCell ref="E17:E18"/>
    <mergeCell ref="F17:F18"/>
    <mergeCell ref="L17:L18"/>
    <mergeCell ref="G20:H20"/>
    <mergeCell ref="E21:K21"/>
    <mergeCell ref="C22:C25"/>
    <mergeCell ref="D22:D25"/>
    <mergeCell ref="E22:E25"/>
    <mergeCell ref="F22:F25"/>
    <mergeCell ref="L32:L35"/>
    <mergeCell ref="L22:L25"/>
    <mergeCell ref="E26:K26"/>
    <mergeCell ref="C27:C30"/>
    <mergeCell ref="D27:D30"/>
    <mergeCell ref="E27:E30"/>
    <mergeCell ref="F27:F30"/>
    <mergeCell ref="L27:L30"/>
    <mergeCell ref="E31:K31"/>
    <mergeCell ref="C32:C35"/>
    <mergeCell ref="D32:D35"/>
    <mergeCell ref="E32:E35"/>
    <mergeCell ref="F32:F35"/>
    <mergeCell ref="E42:L42"/>
    <mergeCell ref="E36:K36"/>
    <mergeCell ref="C37:C40"/>
    <mergeCell ref="D37:D40"/>
    <mergeCell ref="E37:E40"/>
    <mergeCell ref="F37:F40"/>
    <mergeCell ref="L37:L40"/>
  </mergeCells>
  <dataValidations count="6">
    <dataValidation type="textLength" operator="lessThanOrEqual" allowBlank="1" showInputMessage="1" showErrorMessage="1" errorTitle="Ошибка" error="Допускается ввод не более 900 символов!" prompt="В случае отсутствия утвержденной в установленном порядке инвестиционной программы (проекта инвестиционной программы) укажите &quot;отсутствует&quot; в данной ячейке" sqref="J15">
      <formula1>900</formula1>
    </dataValidation>
    <dataValidation type="textLength" operator="lessThanOrEqual" allowBlank="1" showInputMessage="1" showErrorMessage="1" errorTitle="Ошибка" error="Допускается ввод не более 900 символов!" sqref="L22 L27 L16:L17 L32 L37">
      <formula1>900</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K15 K20">
      <formula1>900</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H27:I29 H17:I17 H32:I34 H22:I24 H37:I39"/>
    <dataValidation type="list" allowBlank="1" showInputMessage="1" showErrorMessage="1" errorTitle="Ошибка" error="Выберите значение из списка" prompt="Выберите значение из списка" sqref="J17">
      <formula1>kind_of_control_method</formula1>
    </dataValidation>
    <dataValidation type="decimal" allowBlank="1" showErrorMessage="1" errorTitle="Ошибка" error="Допускается ввод только действительных чисел!" sqref="J22:J24 J27:J29 J32:J34 J37:J39">
      <formula1>-9.99999999999999E+23</formula1>
      <formula2>9.99999999999999E+23</formula2>
    </dataValidation>
  </dataValidations>
  <hyperlinks>
    <hyperlink ref="K20" location="'Форма 4.10.1'!$K$20" tooltip="Кликните по гиперссылке, чтобы перейти по гиперссылке или отредактировать её" display="https://portal.eias.ru/Portal/DownloadPage.aspx?type=12&amp;guid=2ea0f11c-fd0a-49b6-a44e-924785d98300"/>
  </hyperlink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3">
    <tabColor rgb="FFEAEBEE"/>
    <pageSetUpPr fitToPage="1"/>
  </sheetPr>
  <dimension ref="A1:N15"/>
  <sheetViews>
    <sheetView showGridLines="0" topLeftCell="C4" zoomScaleNormal="100" workbookViewId="0"/>
  </sheetViews>
  <sheetFormatPr defaultRowHeight="14.25"/>
  <cols>
    <col min="1" max="1" width="9.140625" style="122" hidden="1" customWidth="1"/>
    <col min="2" max="2" width="9.140625" style="123" hidden="1" customWidth="1"/>
    <col min="3" max="3" width="3.7109375" style="124" customWidth="1"/>
    <col min="4" max="4" width="7" style="125" bestFit="1" customWidth="1"/>
    <col min="5" max="5" width="11.28515625" style="125" customWidth="1"/>
    <col min="6" max="6" width="41" style="125" customWidth="1"/>
    <col min="7" max="7" width="18" style="125" customWidth="1"/>
    <col min="8" max="8" width="13.140625" style="125" customWidth="1"/>
    <col min="9" max="9" width="11.42578125" style="125" customWidth="1"/>
    <col min="10" max="10" width="42.140625" style="125" customWidth="1"/>
    <col min="11" max="11" width="115.7109375" style="125" customWidth="1"/>
    <col min="12" max="12" width="3.7109375" style="125" customWidth="1"/>
    <col min="13" max="16384" width="9.140625" style="125"/>
  </cols>
  <sheetData>
    <row r="1" spans="1:14" hidden="1"/>
    <row r="2" spans="1:14" hidden="1"/>
    <row r="3" spans="1:14" hidden="1"/>
    <row r="4" spans="1:14" ht="3" customHeight="1"/>
    <row r="5" spans="1:14" s="35" customFormat="1" ht="22.5">
      <c r="A5" s="119"/>
      <c r="C5" s="44"/>
      <c r="D5" s="1373" t="s">
        <v>460</v>
      </c>
      <c r="E5" s="1373"/>
      <c r="F5" s="1373"/>
      <c r="G5" s="1373"/>
      <c r="H5" s="1373"/>
      <c r="I5" s="1373"/>
      <c r="J5" s="1373"/>
      <c r="K5" s="408"/>
    </row>
    <row r="6" spans="1:14" ht="3" hidden="1" customHeight="1">
      <c r="D6" s="126"/>
      <c r="E6" s="126"/>
      <c r="G6" s="126"/>
      <c r="H6" s="126"/>
      <c r="I6" s="126"/>
      <c r="J6" s="126"/>
      <c r="K6" s="126"/>
    </row>
    <row r="7" spans="1:14" s="122" customFormat="1" ht="3" customHeight="1">
      <c r="B7" s="123"/>
      <c r="C7" s="124"/>
      <c r="D7" s="127"/>
      <c r="E7" s="127"/>
      <c r="G7" s="127"/>
      <c r="H7" s="127"/>
      <c r="I7" s="127"/>
      <c r="J7" s="127"/>
      <c r="K7" s="127"/>
      <c r="L7" s="128"/>
    </row>
    <row r="8" spans="1:14">
      <c r="D8" s="1375" t="s">
        <v>445</v>
      </c>
      <c r="E8" s="1375"/>
      <c r="F8" s="1375"/>
      <c r="G8" s="1375"/>
      <c r="H8" s="1375"/>
      <c r="I8" s="1375"/>
      <c r="J8" s="1375"/>
      <c r="K8" s="1375" t="s">
        <v>446</v>
      </c>
    </row>
    <row r="9" spans="1:14">
      <c r="D9" s="1375" t="s">
        <v>91</v>
      </c>
      <c r="E9" s="1375" t="s">
        <v>462</v>
      </c>
      <c r="F9" s="1375"/>
      <c r="G9" s="1375" t="s">
        <v>463</v>
      </c>
      <c r="H9" s="1375"/>
      <c r="I9" s="1375"/>
      <c r="J9" s="1375"/>
      <c r="K9" s="1375"/>
    </row>
    <row r="10" spans="1:14" ht="22.5">
      <c r="D10" s="1375"/>
      <c r="E10" s="131" t="s">
        <v>464</v>
      </c>
      <c r="F10" s="131" t="s">
        <v>398</v>
      </c>
      <c r="G10" s="131" t="s">
        <v>398</v>
      </c>
      <c r="H10" s="131" t="s">
        <v>464</v>
      </c>
      <c r="I10" s="131" t="s">
        <v>465</v>
      </c>
      <c r="J10" s="131" t="s">
        <v>447</v>
      </c>
      <c r="K10" s="1375"/>
    </row>
    <row r="11" spans="1:14" ht="12" customHeight="1">
      <c r="D11" s="39" t="s">
        <v>92</v>
      </c>
      <c r="E11" s="39" t="s">
        <v>48</v>
      </c>
      <c r="F11" s="39" t="s">
        <v>49</v>
      </c>
      <c r="G11" s="39" t="s">
        <v>50</v>
      </c>
      <c r="H11" s="39" t="s">
        <v>67</v>
      </c>
      <c r="I11" s="39" t="s">
        <v>68</v>
      </c>
      <c r="J11" s="39" t="s">
        <v>182</v>
      </c>
      <c r="K11" s="39" t="s">
        <v>183</v>
      </c>
    </row>
    <row r="12" spans="1:14" s="121" customFormat="1" ht="54.95" customHeight="1">
      <c r="A12" s="178" t="s">
        <v>49</v>
      </c>
      <c r="B12" s="129" t="s">
        <v>252</v>
      </c>
      <c r="C12" s="130"/>
      <c r="D12" s="132" t="s">
        <v>92</v>
      </c>
      <c r="E12" s="1138"/>
      <c r="F12" s="1109"/>
      <c r="G12" s="1109"/>
      <c r="H12" s="1109"/>
      <c r="I12" s="1176"/>
      <c r="J12" s="1037"/>
      <c r="K12" s="1282" t="s">
        <v>466</v>
      </c>
      <c r="M12" s="422" t="str">
        <f>IF(ISERROR(INDEX(kind_of_nameforms,MATCH(E12,kind_of_forms,0),1)),"",INDEX(kind_of_nameforms,MATCH(E12,kind_of_forms,0),1))</f>
        <v/>
      </c>
      <c r="N12" s="423"/>
    </row>
    <row r="13" spans="1:14" ht="15" customHeight="1">
      <c r="A13" s="125"/>
      <c r="B13" s="125"/>
      <c r="C13" s="125"/>
      <c r="D13" s="108"/>
      <c r="E13" s="134" t="s">
        <v>5</v>
      </c>
      <c r="F13" s="133"/>
      <c r="G13" s="133"/>
      <c r="H13" s="133"/>
      <c r="I13" s="133"/>
      <c r="J13" s="296"/>
      <c r="K13" s="1284"/>
    </row>
    <row r="14" spans="1:14" ht="3" customHeight="1">
      <c r="A14" s="125"/>
      <c r="B14" s="125"/>
      <c r="C14" s="125"/>
    </row>
    <row r="15" spans="1:14" ht="27.75" customHeight="1">
      <c r="E15" s="1374" t="s">
        <v>572</v>
      </c>
      <c r="F15" s="1374"/>
      <c r="G15" s="1374"/>
      <c r="H15" s="1374"/>
      <c r="I15" s="1374"/>
      <c r="J15" s="1374"/>
    </row>
  </sheetData>
  <sheetProtection password="FA9C" sheet="1" objects="1" scenarios="1" formatColumns="0" formatRows="0"/>
  <mergeCells count="8">
    <mergeCell ref="D5:J5"/>
    <mergeCell ref="E15:J15"/>
    <mergeCell ref="K12:K13"/>
    <mergeCell ref="D8:J8"/>
    <mergeCell ref="E9:F9"/>
    <mergeCell ref="K8:K10"/>
    <mergeCell ref="G9:J9"/>
    <mergeCell ref="D9:D10"/>
  </mergeCells>
  <phoneticPr fontId="9" type="noConversion"/>
  <dataValidations count="4">
    <dataValidation type="textLength" operator="lessThanOrEqual" allowBlank="1" showInputMessage="1" showErrorMessage="1" errorTitle="Ошибка" error="Допускается ввод не более 900 символов!" sqref="F12:H12">
      <formula1>900</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I12"/>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J12">
      <formula1>900</formula1>
    </dataValidation>
    <dataValidation type="list" allowBlank="1" showInputMessage="1" showErrorMessage="1" errorTitle="Ошибка" error="Выберите значение из списка" prompt="Выберите значение из списка" sqref="E12">
      <formula1>kind_of_forms</formula1>
    </dataValidation>
  </dataValidations>
  <printOptions horizontalCentered="1"/>
  <pageMargins left="0.23622047244094491" right="0.23622047244094491" top="0.23622047244094491" bottom="0.23622047244094491" header="0.23622047244094491" footer="0.23622047244094491"/>
  <pageSetup paperSize="9" fitToHeight="0"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7">
    <tabColor rgb="FFCCCCFF"/>
    <pageSetUpPr fitToPage="1"/>
  </sheetPr>
  <dimension ref="A1:I15"/>
  <sheetViews>
    <sheetView showGridLines="0" topLeftCell="C6" zoomScaleNormal="100" workbookViewId="0"/>
  </sheetViews>
  <sheetFormatPr defaultRowHeight="14.25"/>
  <cols>
    <col min="1" max="2" width="9.140625" style="13" hidden="1" customWidth="1"/>
    <col min="3" max="3" width="3.7109375" style="46" bestFit="1" customWidth="1"/>
    <col min="4" max="4" width="6.28515625" style="13" bestFit="1" customWidth="1"/>
    <col min="5" max="5" width="94.85546875" style="13" customWidth="1"/>
    <col min="6" max="16384" width="9.140625" style="13"/>
  </cols>
  <sheetData>
    <row r="1" spans="3:9" hidden="1"/>
    <row r="2" spans="3:9" hidden="1"/>
    <row r="3" spans="3:9" hidden="1"/>
    <row r="4" spans="3:9" hidden="1"/>
    <row r="5" spans="3:9" hidden="1"/>
    <row r="6" spans="3:9" ht="3" customHeight="1">
      <c r="C6" s="47"/>
      <c r="D6" s="14"/>
      <c r="E6" s="14"/>
    </row>
    <row r="7" spans="3:9" ht="22.5">
      <c r="C7" s="47"/>
      <c r="D7" s="1239" t="s">
        <v>313</v>
      </c>
      <c r="E7" s="1241"/>
      <c r="F7" s="409"/>
    </row>
    <row r="8" spans="3:9" ht="3" customHeight="1">
      <c r="C8" s="47"/>
      <c r="D8" s="14"/>
      <c r="E8" s="14"/>
    </row>
    <row r="9" spans="3:9" ht="15.95" customHeight="1">
      <c r="C9" s="47"/>
      <c r="D9" s="97" t="s">
        <v>91</v>
      </c>
      <c r="E9" s="399" t="s">
        <v>312</v>
      </c>
    </row>
    <row r="10" spans="3:9" ht="12" customHeight="1">
      <c r="C10" s="47"/>
      <c r="D10" s="39" t="s">
        <v>92</v>
      </c>
      <c r="E10" s="39" t="s">
        <v>48</v>
      </c>
    </row>
    <row r="11" spans="3:9" ht="11.25" hidden="1" customHeight="1">
      <c r="C11" s="47"/>
      <c r="D11" s="186">
        <v>0</v>
      </c>
      <c r="E11" s="400"/>
    </row>
    <row r="12" spans="3:9" ht="15" customHeight="1">
      <c r="C12" s="160"/>
      <c r="D12" s="117">
        <v>1</v>
      </c>
      <c r="E12" s="1091"/>
    </row>
    <row r="13" spans="3:9" ht="12" customHeight="1">
      <c r="C13" s="47"/>
      <c r="D13" s="401"/>
      <c r="E13" s="402" t="s">
        <v>176</v>
      </c>
    </row>
    <row r="14" spans="3:9" ht="3" customHeight="1"/>
    <row r="15" spans="3:9" ht="22.5" customHeight="1">
      <c r="C15" s="161"/>
      <c r="D15" s="1376" t="s">
        <v>314</v>
      </c>
      <c r="E15" s="1376"/>
      <c r="F15" s="162"/>
      <c r="G15" s="162"/>
      <c r="H15" s="162"/>
      <c r="I15" s="162"/>
    </row>
  </sheetData>
  <sheetProtection password="FA9C" sheet="1" objects="1" scenarios="1" formatColumns="0" formatRows="0"/>
  <mergeCells count="2">
    <mergeCell ref="D7:E7"/>
    <mergeCell ref="D15:E15"/>
  </mergeCells>
  <dataValidations count="1">
    <dataValidation type="textLength" operator="lessThanOrEqual" allowBlank="1" showInputMessage="1" showErrorMessage="1" errorTitle="Ошибка" error="Допускается ввод не более 900 символов!" sqref="E11:E12">
      <formula1>900</formula1>
    </dataValidation>
  </dataValidations>
  <pageMargins left="0.75" right="0.75" top="1" bottom="1" header="0.5" footer="0.5"/>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Comm">
    <tabColor rgb="FFCCCCFF"/>
    <pageSetUpPr fitToPage="1"/>
  </sheetPr>
  <dimension ref="A1:L12"/>
  <sheetViews>
    <sheetView showGridLines="0" topLeftCell="C6" zoomScaleNormal="100" workbookViewId="0"/>
  </sheetViews>
  <sheetFormatPr defaultRowHeight="14.25"/>
  <cols>
    <col min="1" max="2" width="9.140625" style="13" hidden="1" customWidth="1"/>
    <col min="3" max="3" width="3.7109375" style="46" customWidth="1"/>
    <col min="4" max="4" width="6.28515625" style="13" customWidth="1"/>
    <col min="5" max="5" width="94.85546875" style="13" customWidth="1"/>
    <col min="6" max="16384" width="9.140625" style="13"/>
  </cols>
  <sheetData>
    <row r="1" spans="3:12" hidden="1">
      <c r="L1" s="403"/>
    </row>
    <row r="2" spans="3:12" hidden="1"/>
    <row r="3" spans="3:12" hidden="1"/>
    <row r="4" spans="3:12" hidden="1"/>
    <row r="5" spans="3:12" hidden="1"/>
    <row r="6" spans="3:12" ht="3" customHeight="1">
      <c r="C6" s="47"/>
      <c r="D6" s="14"/>
      <c r="E6" s="14"/>
    </row>
    <row r="7" spans="3:12" ht="22.5">
      <c r="C7" s="47"/>
      <c r="D7" s="1373" t="s">
        <v>54</v>
      </c>
      <c r="E7" s="1373"/>
      <c r="F7" s="409"/>
    </row>
    <row r="8" spans="3:12" ht="3" customHeight="1">
      <c r="C8" s="47"/>
      <c r="D8" s="14"/>
      <c r="E8" s="14"/>
    </row>
    <row r="9" spans="3:12" ht="15.95" customHeight="1">
      <c r="C9" s="47"/>
      <c r="D9" s="97" t="s">
        <v>91</v>
      </c>
      <c r="E9" s="107" t="s">
        <v>175</v>
      </c>
    </row>
    <row r="10" spans="3:12" ht="12" customHeight="1">
      <c r="C10" s="47"/>
      <c r="D10" s="39" t="s">
        <v>92</v>
      </c>
      <c r="E10" s="39" t="s">
        <v>48</v>
      </c>
    </row>
    <row r="11" spans="3:12" ht="15" hidden="1" customHeight="1">
      <c r="C11" s="47"/>
      <c r="D11" s="117">
        <v>0</v>
      </c>
      <c r="E11" s="185"/>
    </row>
    <row r="12" spans="3:12">
      <c r="C12" s="47"/>
      <c r="D12" s="108"/>
      <c r="E12" s="106" t="s">
        <v>176</v>
      </c>
    </row>
  </sheetData>
  <sheetProtection password="FA9C" sheet="1" objects="1" scenarios="1" formatColumns="0" formatRows="0"/>
  <mergeCells count="1">
    <mergeCell ref="D7:E7"/>
  </mergeCells>
  <phoneticPr fontId="10" type="noConversion"/>
  <dataValidations count="1">
    <dataValidation type="textLength" operator="lessThanOrEqual" allowBlank="1" showInputMessage="1" showErrorMessage="1" errorTitle="Ошибка" error="Допускается ввод не более 900 символов!" sqref="E11">
      <formula1>900</formula1>
    </dataValidation>
  </dataValidations>
  <pageMargins left="0.75" right="0.75" top="1" bottom="1" header="0.5" footer="0.5"/>
  <pageSetup paperSize="9" scale="74"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Check">
    <tabColor indexed="31"/>
  </sheetPr>
  <dimension ref="B1:E5"/>
  <sheetViews>
    <sheetView showGridLines="0" zoomScaleNormal="100" workbookViewId="0">
      <selection activeCell="G49" sqref="G49"/>
    </sheetView>
  </sheetViews>
  <sheetFormatPr defaultRowHeight="11.25"/>
  <cols>
    <col min="1" max="1" width="1.7109375" style="43" customWidth="1"/>
    <col min="2" max="2" width="34.5703125" style="43" customWidth="1"/>
    <col min="3" max="3" width="85.5703125" style="43" customWidth="1"/>
    <col min="4" max="4" width="17.7109375" style="43" customWidth="1"/>
    <col min="5" max="16384" width="9.140625" style="43"/>
  </cols>
  <sheetData>
    <row r="1" spans="2:5" ht="3" customHeight="1"/>
    <row r="2" spans="2:5" ht="22.5">
      <c r="B2" s="1377" t="s">
        <v>55</v>
      </c>
      <c r="C2" s="1377"/>
      <c r="D2" s="1377"/>
      <c r="E2" s="410"/>
    </row>
    <row r="3" spans="2:5" ht="3" customHeight="1"/>
    <row r="4" spans="2:5" ht="21.75" customHeight="1" thickBot="1">
      <c r="B4" s="1203" t="s">
        <v>1</v>
      </c>
      <c r="C4" s="1203" t="s">
        <v>90</v>
      </c>
      <c r="D4" s="1203" t="s">
        <v>71</v>
      </c>
    </row>
    <row r="5" spans="2:5" ht="12" thickTop="1"/>
  </sheetData>
  <sheetProtection algorithmName="SHA-512" hashValue="gH1mkzRQce4IE1PtJHe9uWyxKo638vbB2HQ3Pi8qzcHqRrdnSqfuyOeQn/4DoweiwQYc7+Gq95xfUKYG6/yi8w==" saltValue="TKRVMTciRNfN7Rpo+VNJYA==" spinCount="100000" sheet="1" objects="1" scenarios="1" formatColumns="0" formatRows="0" autoFilter="0"/>
  <autoFilter ref="B4:D4"/>
  <mergeCells count="1">
    <mergeCell ref="B2:D2"/>
  </mergeCells>
  <phoneticPr fontId="9"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SH_et_union_hor">
    <tabColor indexed="47"/>
  </sheetPr>
  <dimension ref="A2:CE373"/>
  <sheetViews>
    <sheetView showGridLines="0" zoomScale="85" zoomScaleNormal="85" workbookViewId="0"/>
  </sheetViews>
  <sheetFormatPr defaultRowHeight="17.100000000000001" customHeight="1"/>
  <cols>
    <col min="1" max="2" width="10" customWidth="1"/>
    <col min="4" max="4" width="11.140625" bestFit="1" customWidth="1"/>
    <col min="5" max="5" width="16.5703125" customWidth="1"/>
    <col min="6" max="6" width="16.28515625" customWidth="1"/>
    <col min="7" max="7" width="19.140625" customWidth="1"/>
    <col min="8" max="11" width="10" customWidth="1"/>
    <col min="12" max="12" width="12.7109375" customWidth="1"/>
    <col min="13" max="13" width="26.7109375" customWidth="1"/>
    <col min="14" max="14" width="10" customWidth="1"/>
    <col min="15" max="17" width="23.7109375" customWidth="1"/>
    <col min="18" max="18" width="11.7109375" customWidth="1"/>
    <col min="19" max="19" width="8.5703125" customWidth="1"/>
    <col min="20" max="20" width="11.7109375" customWidth="1"/>
    <col min="21" max="21" width="8.5703125" customWidth="1"/>
    <col min="22" max="22" width="4.7109375" customWidth="1"/>
    <col min="23" max="24" width="115.7109375" customWidth="1"/>
    <col min="28" max="28" width="115.7109375" customWidth="1"/>
    <col min="30" max="90" width="115.7109375" customWidth="1"/>
  </cols>
  <sheetData>
    <row r="2" spans="1:23" s="34" customFormat="1" ht="17.100000000000001" customHeight="1">
      <c r="A2" s="34" t="s">
        <v>174</v>
      </c>
    </row>
    <row r="4" spans="1:23" s="13" customFormat="1" ht="17.100000000000001" customHeight="1">
      <c r="C4" s="45"/>
      <c r="D4" s="117"/>
      <c r="E4" s="118"/>
    </row>
    <row r="7" spans="1:23" s="34" customFormat="1" ht="17.100000000000001" customHeight="1">
      <c r="A7" s="34" t="s">
        <v>0</v>
      </c>
    </row>
    <row r="8" spans="1:23" ht="17.100000000000001" customHeight="1">
      <c r="G8" s="90"/>
      <c r="H8" s="90"/>
      <c r="I8" s="90"/>
      <c r="M8" s="40"/>
    </row>
    <row r="9" spans="1:23" s="96" customFormat="1" ht="17.100000000000001" customHeight="1">
      <c r="A9" s="197"/>
      <c r="C9" s="152"/>
      <c r="D9" s="1251">
        <v>1</v>
      </c>
      <c r="E9" s="1400"/>
      <c r="F9" s="1402"/>
      <c r="G9" s="1406" t="s">
        <v>84</v>
      </c>
      <c r="H9" s="1251"/>
      <c r="I9" s="1251">
        <v>1</v>
      </c>
      <c r="J9" s="1395"/>
      <c r="K9" s="1308" t="s">
        <v>84</v>
      </c>
      <c r="L9" s="1245"/>
      <c r="M9" s="1245" t="s">
        <v>92</v>
      </c>
      <c r="N9" s="1398"/>
      <c r="O9" s="1308" t="s">
        <v>84</v>
      </c>
      <c r="P9" s="1245"/>
      <c r="Q9" s="1245" t="s">
        <v>92</v>
      </c>
      <c r="R9" s="1399"/>
      <c r="S9" s="1308" t="s">
        <v>84</v>
      </c>
      <c r="T9" s="1034"/>
      <c r="U9" s="1034" t="s">
        <v>92</v>
      </c>
      <c r="V9" s="1192"/>
      <c r="W9" s="288"/>
    </row>
    <row r="10" spans="1:23" s="702" customFormat="1" ht="17.100000000000001" customHeight="1">
      <c r="A10" s="197"/>
      <c r="C10" s="152"/>
      <c r="D10" s="1251"/>
      <c r="E10" s="1400"/>
      <c r="F10" s="1402"/>
      <c r="G10" s="1406"/>
      <c r="H10" s="1251"/>
      <c r="I10" s="1251"/>
      <c r="J10" s="1395"/>
      <c r="K10" s="1308"/>
      <c r="L10" s="1245"/>
      <c r="M10" s="1245"/>
      <c r="N10" s="1398"/>
      <c r="O10" s="1308"/>
      <c r="P10" s="1245"/>
      <c r="Q10" s="1245"/>
      <c r="R10" s="1399"/>
      <c r="S10" s="1308"/>
      <c r="T10" s="1036"/>
      <c r="U10" s="707"/>
      <c r="V10" s="708" t="s">
        <v>630</v>
      </c>
      <c r="W10" s="709"/>
    </row>
    <row r="11" spans="1:23" s="96" customFormat="1" ht="17.100000000000001" customHeight="1">
      <c r="A11" s="197"/>
      <c r="C11" s="152"/>
      <c r="D11" s="1249"/>
      <c r="E11" s="1401"/>
      <c r="F11" s="1403"/>
      <c r="G11" s="1249"/>
      <c r="H11" s="1249"/>
      <c r="I11" s="1249"/>
      <c r="J11" s="1396"/>
      <c r="K11" s="1249"/>
      <c r="L11" s="1249"/>
      <c r="M11" s="1249"/>
      <c r="N11" s="1399"/>
      <c r="O11" s="1249"/>
      <c r="P11" s="1035"/>
      <c r="Q11" s="707"/>
      <c r="R11" s="708" t="s">
        <v>629</v>
      </c>
      <c r="S11" s="704"/>
      <c r="T11" s="704"/>
      <c r="U11" s="704"/>
      <c r="V11" s="704"/>
      <c r="W11" s="709"/>
    </row>
    <row r="12" spans="1:23" s="96" customFormat="1" ht="17.100000000000001" customHeight="1">
      <c r="A12" s="197"/>
      <c r="C12" s="152"/>
      <c r="D12" s="1249"/>
      <c r="E12" s="1401"/>
      <c r="F12" s="1403"/>
      <c r="G12" s="1249"/>
      <c r="H12" s="1249"/>
      <c r="I12" s="1249"/>
      <c r="J12" s="1396"/>
      <c r="K12" s="1249"/>
      <c r="L12" s="707"/>
      <c r="M12" s="708"/>
      <c r="N12" s="708" t="s">
        <v>410</v>
      </c>
      <c r="O12" s="708"/>
      <c r="P12" s="708"/>
      <c r="Q12" s="708"/>
      <c r="R12" s="708"/>
      <c r="S12" s="704"/>
      <c r="T12" s="704"/>
      <c r="U12" s="704"/>
      <c r="V12" s="704"/>
      <c r="W12" s="709"/>
    </row>
    <row r="13" spans="1:23" s="96" customFormat="1" ht="17.25" customHeight="1">
      <c r="A13" s="197"/>
      <c r="C13" s="152"/>
      <c r="D13" s="1249"/>
      <c r="E13" s="1401"/>
      <c r="F13" s="1403"/>
      <c r="G13" s="1249"/>
      <c r="H13" s="707"/>
      <c r="I13" s="708"/>
      <c r="J13" s="708"/>
      <c r="K13" s="708"/>
      <c r="L13" s="708"/>
      <c r="M13" s="708"/>
      <c r="N13" s="708"/>
      <c r="O13" s="708"/>
      <c r="P13" s="708"/>
      <c r="Q13" s="708"/>
      <c r="R13" s="708"/>
      <c r="S13" s="704"/>
      <c r="T13" s="704"/>
      <c r="U13" s="704"/>
      <c r="V13" s="704"/>
      <c r="W13" s="709"/>
    </row>
    <row r="14" spans="1:23" ht="17.100000000000001" customHeight="1">
      <c r="A14" s="198"/>
    </row>
    <row r="15" spans="1:23" ht="16.5" customHeight="1">
      <c r="A15" s="197"/>
      <c r="B15" s="96"/>
      <c r="C15" s="152"/>
      <c r="D15" s="1394"/>
      <c r="E15" s="1404"/>
      <c r="F15" s="1405"/>
      <c r="G15" s="1407"/>
      <c r="H15" s="1251"/>
      <c r="I15" s="1251">
        <v>1</v>
      </c>
      <c r="J15" s="1395"/>
      <c r="K15" s="1308" t="s">
        <v>84</v>
      </c>
      <c r="L15" s="1245"/>
      <c r="M15" s="1245" t="s">
        <v>92</v>
      </c>
      <c r="N15" s="1398"/>
      <c r="O15" s="1308" t="s">
        <v>84</v>
      </c>
      <c r="P15" s="1245"/>
      <c r="Q15" s="1245" t="s">
        <v>92</v>
      </c>
      <c r="R15" s="1399"/>
      <c r="S15" s="1308" t="s">
        <v>84</v>
      </c>
      <c r="T15" s="1034"/>
      <c r="U15" s="1034" t="s">
        <v>92</v>
      </c>
      <c r="V15" s="1192"/>
      <c r="W15" s="288"/>
    </row>
    <row r="16" spans="1:23" s="705" customFormat="1" ht="16.5" customHeight="1">
      <c r="A16" s="711"/>
      <c r="B16" s="706"/>
      <c r="C16" s="710"/>
      <c r="D16" s="1394"/>
      <c r="E16" s="1404"/>
      <c r="F16" s="1405"/>
      <c r="G16" s="1407"/>
      <c r="H16" s="1251"/>
      <c r="I16" s="1251"/>
      <c r="J16" s="1395"/>
      <c r="K16" s="1308"/>
      <c r="L16" s="1245"/>
      <c r="M16" s="1245"/>
      <c r="N16" s="1398"/>
      <c r="O16" s="1308"/>
      <c r="P16" s="1245"/>
      <c r="Q16" s="1245"/>
      <c r="R16" s="1399"/>
      <c r="S16" s="1308"/>
      <c r="T16" s="1036"/>
      <c r="U16" s="707"/>
      <c r="V16" s="708" t="s">
        <v>630</v>
      </c>
      <c r="W16" s="709"/>
    </row>
    <row r="17" spans="1:36" ht="17.100000000000001" customHeight="1">
      <c r="A17" s="197"/>
      <c r="B17" s="96"/>
      <c r="C17" s="152"/>
      <c r="D17" s="1394"/>
      <c r="E17" s="1404"/>
      <c r="F17" s="1405"/>
      <c r="G17" s="1407"/>
      <c r="H17" s="1251"/>
      <c r="I17" s="1251"/>
      <c r="J17" s="1396"/>
      <c r="K17" s="1308"/>
      <c r="L17" s="1245"/>
      <c r="M17" s="1245"/>
      <c r="N17" s="1399"/>
      <c r="O17" s="1308"/>
      <c r="P17" s="1035"/>
      <c r="Q17" s="707"/>
      <c r="R17" s="708" t="s">
        <v>629</v>
      </c>
      <c r="S17" s="704"/>
      <c r="T17" s="704"/>
      <c r="U17" s="704"/>
      <c r="V17" s="704"/>
      <c r="W17" s="709"/>
    </row>
    <row r="18" spans="1:36" ht="17.100000000000001" customHeight="1">
      <c r="A18" s="197"/>
      <c r="B18" s="96"/>
      <c r="C18" s="152"/>
      <c r="D18" s="1394"/>
      <c r="E18" s="1404"/>
      <c r="F18" s="1405"/>
      <c r="G18" s="1407"/>
      <c r="H18" s="1251"/>
      <c r="I18" s="1251"/>
      <c r="J18" s="1396"/>
      <c r="K18" s="1308"/>
      <c r="L18" s="707"/>
      <c r="M18" s="708"/>
      <c r="N18" s="708" t="s">
        <v>410</v>
      </c>
      <c r="O18" s="708"/>
      <c r="P18" s="708"/>
      <c r="Q18" s="708"/>
      <c r="R18" s="708"/>
      <c r="S18" s="704"/>
      <c r="T18" s="704"/>
      <c r="U18" s="704"/>
      <c r="V18" s="704"/>
      <c r="W18" s="709"/>
    </row>
    <row r="19" spans="1:36" ht="17.100000000000001" customHeight="1">
      <c r="A19" s="197"/>
      <c r="B19" s="96"/>
      <c r="C19" s="152"/>
      <c r="D19" s="1394"/>
      <c r="E19" s="1404"/>
      <c r="F19" s="1405"/>
      <c r="G19" s="1407"/>
      <c r="H19" s="707"/>
      <c r="I19" s="708"/>
      <c r="J19" s="708"/>
      <c r="K19" s="708"/>
      <c r="L19" s="708"/>
      <c r="M19" s="708"/>
      <c r="N19" s="708"/>
      <c r="O19" s="708"/>
      <c r="P19" s="708"/>
      <c r="Q19" s="708"/>
      <c r="R19" s="708"/>
      <c r="S19" s="704"/>
      <c r="T19" s="704"/>
      <c r="U19" s="704"/>
      <c r="V19" s="704"/>
      <c r="W19" s="709"/>
    </row>
    <row r="20" spans="1:36" ht="17.100000000000001" customHeight="1">
      <c r="A20" s="198"/>
    </row>
    <row r="21" spans="1:36" s="34" customFormat="1" ht="17.100000000000001" customHeight="1">
      <c r="A21" s="34" t="s">
        <v>12</v>
      </c>
      <c r="C21" s="34" t="s">
        <v>92</v>
      </c>
    </row>
    <row r="27" spans="1:36" ht="17.100000000000001" customHeight="1">
      <c r="O27" s="1397" t="s">
        <v>297</v>
      </c>
      <c r="P27" s="1397"/>
      <c r="Q27" s="1397"/>
      <c r="R27" s="1333" t="s">
        <v>269</v>
      </c>
      <c r="S27" s="1333"/>
      <c r="T27" s="1333"/>
      <c r="U27" s="1293" t="s">
        <v>339</v>
      </c>
      <c r="W27" s="1408"/>
    </row>
    <row r="28" spans="1:36" ht="17.100000000000001" customHeight="1">
      <c r="O28" s="1334" t="s">
        <v>578</v>
      </c>
      <c r="P28" s="1334" t="s">
        <v>270</v>
      </c>
      <c r="Q28" s="1334"/>
      <c r="R28" s="1333"/>
      <c r="S28" s="1333"/>
      <c r="T28" s="1333"/>
      <c r="U28" s="1293"/>
      <c r="W28" s="1408"/>
    </row>
    <row r="29" spans="1:36" ht="37.5" customHeight="1">
      <c r="O29" s="1334"/>
      <c r="P29" s="98" t="s">
        <v>579</v>
      </c>
      <c r="Q29" s="98" t="s">
        <v>6</v>
      </c>
      <c r="R29" s="99" t="s">
        <v>273</v>
      </c>
      <c r="S29" s="1335" t="s">
        <v>272</v>
      </c>
      <c r="T29" s="1335"/>
      <c r="U29" s="1293"/>
      <c r="W29" s="1408"/>
    </row>
    <row r="30" spans="1:36" ht="17.100000000000001" customHeight="1">
      <c r="G30" s="150"/>
      <c r="H30" s="150"/>
      <c r="I30" s="150"/>
      <c r="J30" s="150"/>
      <c r="K30" s="150"/>
      <c r="L30" s="116"/>
      <c r="M30" s="404" t="s">
        <v>182</v>
      </c>
      <c r="N30" s="405"/>
      <c r="O30" s="1409"/>
      <c r="P30" s="1409"/>
      <c r="Q30" s="1409"/>
      <c r="R30" s="1409"/>
      <c r="S30" s="1409"/>
      <c r="T30" s="1409"/>
      <c r="U30" s="1409"/>
      <c r="V30" s="116"/>
      <c r="W30" s="116"/>
      <c r="X30" s="196"/>
      <c r="Y30" s="196"/>
      <c r="Z30" s="196"/>
      <c r="AA30" s="196"/>
      <c r="AB30" s="196"/>
      <c r="AC30" s="196"/>
      <c r="AD30" s="196"/>
      <c r="AE30" s="196"/>
      <c r="AF30" s="196"/>
      <c r="AG30" s="196"/>
      <c r="AH30" s="196"/>
      <c r="AI30" s="196"/>
      <c r="AJ30" s="196"/>
    </row>
    <row r="31" spans="1:36" s="493" customFormat="1" ht="22.5">
      <c r="A31" s="1312">
        <v>1</v>
      </c>
      <c r="B31" s="795"/>
      <c r="C31" s="795"/>
      <c r="D31" s="795"/>
      <c r="E31" s="796"/>
      <c r="F31" s="797"/>
      <c r="G31" s="797"/>
      <c r="H31" s="797"/>
      <c r="I31" s="798"/>
      <c r="J31" s="793"/>
      <c r="K31" s="800"/>
      <c r="L31" s="562">
        <f>mergeValue(A31)</f>
        <v>1</v>
      </c>
      <c r="M31" s="610" t="s">
        <v>19</v>
      </c>
      <c r="N31" s="615"/>
      <c r="O31" s="1378"/>
      <c r="P31" s="1379"/>
      <c r="Q31" s="1379"/>
      <c r="R31" s="1379"/>
      <c r="S31" s="1379"/>
      <c r="T31" s="1379"/>
      <c r="U31" s="1379"/>
      <c r="V31" s="1380"/>
      <c r="W31" s="1129" t="s">
        <v>718</v>
      </c>
      <c r="X31" s="554"/>
      <c r="Y31" s="558"/>
      <c r="Z31" s="558" t="str">
        <f t="shared" ref="Z31:Z44" si="0">IF(M31="","",M31 )</f>
        <v>Наименование тарифа</v>
      </c>
      <c r="AA31" s="558"/>
      <c r="AB31" s="558"/>
      <c r="AC31" s="558"/>
      <c r="AD31" s="554"/>
      <c r="AE31" s="554"/>
      <c r="AF31" s="554"/>
      <c r="AG31" s="554"/>
      <c r="AH31" s="554"/>
      <c r="AI31" s="554"/>
      <c r="AJ31" s="554"/>
    </row>
    <row r="32" spans="1:36" s="493" customFormat="1" ht="22.5">
      <c r="A32" s="1312"/>
      <c r="B32" s="1312">
        <v>1</v>
      </c>
      <c r="C32" s="795"/>
      <c r="D32" s="795"/>
      <c r="E32" s="797"/>
      <c r="F32" s="797"/>
      <c r="G32" s="797"/>
      <c r="H32" s="797"/>
      <c r="I32" s="792"/>
      <c r="J32" s="791"/>
      <c r="K32" s="794"/>
      <c r="L32" s="562" t="str">
        <f>mergeValue(A32) &amp;"."&amp; mergeValue(B32)</f>
        <v>1.1</v>
      </c>
      <c r="M32" s="516" t="s">
        <v>15</v>
      </c>
      <c r="N32" s="615"/>
      <c r="O32" s="1378"/>
      <c r="P32" s="1379"/>
      <c r="Q32" s="1379"/>
      <c r="R32" s="1379"/>
      <c r="S32" s="1379"/>
      <c r="T32" s="1379"/>
      <c r="U32" s="1379"/>
      <c r="V32" s="1380"/>
      <c r="W32" s="1129" t="s">
        <v>459</v>
      </c>
      <c r="X32" s="554"/>
      <c r="Y32" s="558"/>
      <c r="Z32" s="558" t="str">
        <f t="shared" si="0"/>
        <v>Территория действия тарифа</v>
      </c>
      <c r="AA32" s="558"/>
      <c r="AB32" s="558"/>
      <c r="AC32" s="558"/>
      <c r="AD32" s="554"/>
      <c r="AE32" s="554"/>
      <c r="AF32" s="554"/>
      <c r="AG32" s="554"/>
      <c r="AH32" s="554"/>
      <c r="AI32" s="554"/>
      <c r="AJ32" s="554"/>
    </row>
    <row r="33" spans="1:36" s="493" customFormat="1" ht="22.5">
      <c r="A33" s="1312"/>
      <c r="B33" s="1312"/>
      <c r="C33" s="1312">
        <v>1</v>
      </c>
      <c r="D33" s="795"/>
      <c r="E33" s="797"/>
      <c r="F33" s="797"/>
      <c r="G33" s="797"/>
      <c r="H33" s="797"/>
      <c r="I33" s="799"/>
      <c r="J33" s="791"/>
      <c r="K33" s="794"/>
      <c r="L33" s="562" t="str">
        <f>mergeValue(A33) &amp;"."&amp; mergeValue(B33)&amp;"."&amp; mergeValue(C33)</f>
        <v>1.1.1</v>
      </c>
      <c r="M33" s="517" t="s">
        <v>7</v>
      </c>
      <c r="N33" s="615"/>
      <c r="O33" s="1378"/>
      <c r="P33" s="1379"/>
      <c r="Q33" s="1379"/>
      <c r="R33" s="1379"/>
      <c r="S33" s="1379"/>
      <c r="T33" s="1379"/>
      <c r="U33" s="1379"/>
      <c r="V33" s="1380"/>
      <c r="W33" s="1129" t="s">
        <v>600</v>
      </c>
      <c r="X33" s="554"/>
      <c r="Y33" s="558"/>
      <c r="Z33" s="558" t="str">
        <f t="shared" si="0"/>
        <v xml:space="preserve">Наименование системы теплоснабжения </v>
      </c>
      <c r="AA33" s="558"/>
      <c r="AB33" s="558"/>
      <c r="AC33" s="558"/>
      <c r="AD33" s="554"/>
      <c r="AE33" s="554"/>
      <c r="AF33" s="554"/>
      <c r="AG33" s="554"/>
      <c r="AH33" s="554"/>
      <c r="AI33" s="554"/>
      <c r="AJ33" s="554"/>
    </row>
    <row r="34" spans="1:36" s="493" customFormat="1" ht="22.5">
      <c r="A34" s="1312"/>
      <c r="B34" s="1312"/>
      <c r="C34" s="1312"/>
      <c r="D34" s="1312">
        <v>1</v>
      </c>
      <c r="E34" s="797"/>
      <c r="F34" s="797"/>
      <c r="G34" s="797"/>
      <c r="H34" s="797"/>
      <c r="I34" s="799"/>
      <c r="J34" s="791"/>
      <c r="K34" s="794"/>
      <c r="L34" s="562" t="str">
        <f>mergeValue(A34) &amp;"."&amp; mergeValue(B34)&amp;"."&amp; mergeValue(C34)&amp;"."&amp; mergeValue(D34)</f>
        <v>1.1.1.1</v>
      </c>
      <c r="M34" s="518" t="s">
        <v>21</v>
      </c>
      <c r="N34" s="615"/>
      <c r="O34" s="1378"/>
      <c r="P34" s="1379"/>
      <c r="Q34" s="1379"/>
      <c r="R34" s="1379"/>
      <c r="S34" s="1379"/>
      <c r="T34" s="1379"/>
      <c r="U34" s="1379"/>
      <c r="V34" s="1380"/>
      <c r="W34" s="1129" t="s">
        <v>601</v>
      </c>
      <c r="X34" s="554"/>
      <c r="Y34" s="558"/>
      <c r="Z34" s="558" t="str">
        <f t="shared" si="0"/>
        <v xml:space="preserve">Источник тепловой энергии  </v>
      </c>
      <c r="AA34" s="558"/>
      <c r="AB34" s="558"/>
      <c r="AC34" s="558"/>
      <c r="AD34" s="554"/>
      <c r="AE34" s="554"/>
      <c r="AF34" s="554"/>
      <c r="AG34" s="554"/>
      <c r="AH34" s="554"/>
      <c r="AI34" s="554"/>
      <c r="AJ34" s="554"/>
    </row>
    <row r="35" spans="1:36" s="493" customFormat="1" ht="78.75">
      <c r="A35" s="1312"/>
      <c r="B35" s="1312"/>
      <c r="C35" s="1312"/>
      <c r="D35" s="1312"/>
      <c r="E35" s="1312">
        <v>1</v>
      </c>
      <c r="F35" s="797"/>
      <c r="G35" s="797"/>
      <c r="H35" s="795">
        <v>1</v>
      </c>
      <c r="I35" s="1312">
        <v>1</v>
      </c>
      <c r="J35" s="797"/>
      <c r="K35" s="802"/>
      <c r="L35" s="562" t="str">
        <f>mergeValue(A35) &amp;"."&amp; mergeValue(B35)&amp;"."&amp; mergeValue(C35)&amp;"."&amp; mergeValue(D35)&amp;"."&amp; mergeValue(E35)</f>
        <v>1.1.1.1.1</v>
      </c>
      <c r="M35" s="524" t="s">
        <v>8</v>
      </c>
      <c r="N35" s="615"/>
      <c r="O35" s="1315"/>
      <c r="P35" s="1316"/>
      <c r="Q35" s="1316"/>
      <c r="R35" s="1316"/>
      <c r="S35" s="1316"/>
      <c r="T35" s="1316"/>
      <c r="U35" s="1316"/>
      <c r="V35" s="1317"/>
      <c r="W35" s="1129" t="s">
        <v>719</v>
      </c>
      <c r="X35" s="554"/>
      <c r="Y35" s="558"/>
      <c r="Z35" s="558" t="str">
        <f t="shared" si="0"/>
        <v>Схема подключения теплопотребляющей установки к коллектору источника тепловой энергии</v>
      </c>
      <c r="AA35" s="558"/>
      <c r="AB35" s="558"/>
      <c r="AC35" s="558"/>
      <c r="AD35" s="554"/>
      <c r="AE35" s="554"/>
      <c r="AF35" s="554"/>
      <c r="AG35" s="554"/>
      <c r="AH35" s="554"/>
      <c r="AI35" s="554"/>
      <c r="AJ35" s="554"/>
    </row>
    <row r="36" spans="1:36" s="493" customFormat="1" ht="33.75">
      <c r="A36" s="1312"/>
      <c r="B36" s="1312"/>
      <c r="C36" s="1312"/>
      <c r="D36" s="1312"/>
      <c r="E36" s="1312"/>
      <c r="F36" s="1312">
        <v>1</v>
      </c>
      <c r="G36" s="795"/>
      <c r="H36" s="795"/>
      <c r="I36" s="1312"/>
      <c r="J36" s="1312">
        <v>1</v>
      </c>
      <c r="K36" s="803"/>
      <c r="L36" s="562" t="str">
        <f>mergeValue(A36) &amp;"."&amp; mergeValue(B36)&amp;"."&amp; mergeValue(C36)&amp;"."&amp; mergeValue(D36)&amp;"."&amp; mergeValue(E36)&amp;"."&amp; mergeValue(F36)</f>
        <v>1.1.1.1.1.1</v>
      </c>
      <c r="M36" s="525" t="s">
        <v>9</v>
      </c>
      <c r="N36" s="615"/>
      <c r="O36" s="1315"/>
      <c r="P36" s="1316"/>
      <c r="Q36" s="1316"/>
      <c r="R36" s="1316"/>
      <c r="S36" s="1316"/>
      <c r="T36" s="1316"/>
      <c r="U36" s="1316"/>
      <c r="V36" s="1317"/>
      <c r="W36" s="1129" t="s">
        <v>720</v>
      </c>
      <c r="X36" s="554"/>
      <c r="Y36" s="558"/>
      <c r="Z36" s="558" t="str">
        <f t="shared" si="0"/>
        <v>Группа потребителей</v>
      </c>
      <c r="AA36" s="558"/>
      <c r="AB36" s="558"/>
      <c r="AC36" s="558"/>
      <c r="AD36" s="554"/>
      <c r="AE36" s="554"/>
      <c r="AF36" s="554"/>
      <c r="AG36" s="554"/>
      <c r="AH36" s="554"/>
      <c r="AI36" s="554"/>
      <c r="AJ36" s="554"/>
    </row>
    <row r="37" spans="1:36" s="493" customFormat="1" ht="122.1" customHeight="1">
      <c r="A37" s="1312"/>
      <c r="B37" s="1312"/>
      <c r="C37" s="1312"/>
      <c r="D37" s="1312"/>
      <c r="E37" s="1312"/>
      <c r="F37" s="1312"/>
      <c r="G37" s="795">
        <v>1</v>
      </c>
      <c r="H37" s="795"/>
      <c r="I37" s="1312"/>
      <c r="J37" s="1312"/>
      <c r="K37" s="803">
        <v>1</v>
      </c>
      <c r="L37" s="562" t="str">
        <f>mergeValue(A37) &amp;"."&amp; mergeValue(B37)&amp;"."&amp; mergeValue(C37)&amp;"."&amp; mergeValue(D37)&amp;"."&amp; mergeValue(E37)&amp;"."&amp; mergeValue(F37)&amp;"."&amp; mergeValue(G37)</f>
        <v>1.1.1.1.1.1.1</v>
      </c>
      <c r="M37" s="1016"/>
      <c r="N37" s="615"/>
      <c r="O37" s="532"/>
      <c r="P37" s="532"/>
      <c r="Q37" s="1040"/>
      <c r="R37" s="1307"/>
      <c r="S37" s="1308" t="s">
        <v>83</v>
      </c>
      <c r="T37" s="1307"/>
      <c r="U37" s="1308" t="s">
        <v>83</v>
      </c>
      <c r="V37" s="532"/>
      <c r="W37" s="1282" t="s">
        <v>721</v>
      </c>
      <c r="X37" s="554" t="str">
        <f>strCheckDate(O38:V38)</f>
        <v/>
      </c>
      <c r="Y37" s="558"/>
      <c r="Z37" s="558" t="str">
        <f t="shared" si="0"/>
        <v/>
      </c>
      <c r="AA37" s="558"/>
      <c r="AB37" s="558"/>
      <c r="AC37" s="558"/>
      <c r="AD37" s="554"/>
      <c r="AE37" s="554"/>
      <c r="AF37" s="554"/>
      <c r="AG37" s="554"/>
      <c r="AH37" s="554"/>
      <c r="AI37" s="554"/>
      <c r="AJ37" s="554"/>
    </row>
    <row r="38" spans="1:36" s="493" customFormat="1" ht="14.25" hidden="1" customHeight="1">
      <c r="A38" s="1312"/>
      <c r="B38" s="1312"/>
      <c r="C38" s="1312"/>
      <c r="D38" s="1312"/>
      <c r="E38" s="1312"/>
      <c r="F38" s="1312"/>
      <c r="G38" s="795"/>
      <c r="H38" s="795"/>
      <c r="I38" s="1312"/>
      <c r="J38" s="1312"/>
      <c r="K38" s="803"/>
      <c r="L38" s="569"/>
      <c r="M38" s="615"/>
      <c r="N38" s="615"/>
      <c r="O38" s="532"/>
      <c r="P38" s="532"/>
      <c r="Q38" s="553" t="str">
        <f>R37 &amp; "-" &amp; T37</f>
        <v>-</v>
      </c>
      <c r="R38" s="1307"/>
      <c r="S38" s="1308"/>
      <c r="T38" s="1307"/>
      <c r="U38" s="1308"/>
      <c r="V38" s="532"/>
      <c r="W38" s="1283"/>
      <c r="X38" s="554"/>
      <c r="Y38" s="558"/>
      <c r="Z38" s="558" t="str">
        <f t="shared" si="0"/>
        <v/>
      </c>
      <c r="AA38" s="558"/>
      <c r="AB38" s="558"/>
      <c r="AC38" s="558"/>
      <c r="AD38" s="554"/>
      <c r="AE38" s="554"/>
      <c r="AF38" s="554"/>
      <c r="AG38" s="554"/>
      <c r="AH38" s="554"/>
      <c r="AI38" s="554"/>
      <c r="AJ38" s="554"/>
    </row>
    <row r="39" spans="1:36" s="493" customFormat="1" ht="15" customHeight="1">
      <c r="A39" s="1312"/>
      <c r="B39" s="1312"/>
      <c r="C39" s="1312"/>
      <c r="D39" s="1312"/>
      <c r="E39" s="1312"/>
      <c r="F39" s="1312"/>
      <c r="G39" s="797"/>
      <c r="H39" s="795"/>
      <c r="I39" s="1312"/>
      <c r="J39" s="1312"/>
      <c r="K39" s="802"/>
      <c r="L39" s="508"/>
      <c r="M39" s="527" t="s">
        <v>24</v>
      </c>
      <c r="N39" s="534"/>
      <c r="O39" s="534"/>
      <c r="P39" s="534"/>
      <c r="Q39" s="534"/>
      <c r="R39" s="534"/>
      <c r="S39" s="534"/>
      <c r="T39" s="534"/>
      <c r="U39" s="534"/>
      <c r="V39" s="530"/>
      <c r="W39" s="1284"/>
      <c r="X39" s="554"/>
      <c r="Y39" s="558"/>
      <c r="Z39" s="558" t="str">
        <f t="shared" si="0"/>
        <v>Добавить вид теплоносителя (параметры теплоносителя)</v>
      </c>
      <c r="AA39" s="558"/>
      <c r="AB39" s="558"/>
      <c r="AC39" s="558"/>
      <c r="AD39" s="554"/>
      <c r="AE39" s="554"/>
      <c r="AF39" s="554"/>
      <c r="AG39" s="554"/>
      <c r="AH39" s="554"/>
      <c r="AI39" s="554"/>
      <c r="AJ39" s="554"/>
    </row>
    <row r="40" spans="1:36" s="493" customFormat="1" ht="15" customHeight="1">
      <c r="A40" s="1312"/>
      <c r="B40" s="1312"/>
      <c r="C40" s="1312"/>
      <c r="D40" s="1312"/>
      <c r="E40" s="1312"/>
      <c r="F40" s="797"/>
      <c r="G40" s="797"/>
      <c r="H40" s="795"/>
      <c r="I40" s="1312"/>
      <c r="J40" s="797"/>
      <c r="K40" s="802"/>
      <c r="L40" s="508"/>
      <c r="M40" s="526" t="s">
        <v>10</v>
      </c>
      <c r="N40" s="534"/>
      <c r="O40" s="534"/>
      <c r="P40" s="534"/>
      <c r="Q40" s="534"/>
      <c r="R40" s="534"/>
      <c r="S40" s="534"/>
      <c r="T40" s="534"/>
      <c r="U40" s="533"/>
      <c r="V40" s="534"/>
      <c r="W40" s="634"/>
      <c r="X40" s="554"/>
      <c r="Y40" s="558"/>
      <c r="Z40" s="558" t="str">
        <f t="shared" si="0"/>
        <v>Добавить группу потребителей</v>
      </c>
      <c r="AA40" s="558"/>
      <c r="AB40" s="558"/>
      <c r="AC40" s="558"/>
      <c r="AD40" s="554"/>
      <c r="AE40" s="554"/>
      <c r="AF40" s="554"/>
      <c r="AG40" s="554"/>
      <c r="AH40" s="554"/>
      <c r="AI40" s="554"/>
      <c r="AJ40" s="554"/>
    </row>
    <row r="41" spans="1:36" s="493" customFormat="1" ht="15" customHeight="1">
      <c r="A41" s="1312"/>
      <c r="B41" s="1312"/>
      <c r="C41" s="1312"/>
      <c r="D41" s="1312"/>
      <c r="E41" s="801"/>
      <c r="F41" s="797"/>
      <c r="G41" s="797"/>
      <c r="H41" s="797"/>
      <c r="I41" s="793"/>
      <c r="J41" s="790"/>
      <c r="K41" s="800"/>
      <c r="L41" s="508"/>
      <c r="M41" s="521" t="s">
        <v>11</v>
      </c>
      <c r="N41" s="534"/>
      <c r="O41" s="534"/>
      <c r="P41" s="534"/>
      <c r="Q41" s="534"/>
      <c r="R41" s="534"/>
      <c r="S41" s="534"/>
      <c r="T41" s="534"/>
      <c r="U41" s="533"/>
      <c r="V41" s="534"/>
      <c r="W41" s="634"/>
      <c r="X41" s="554"/>
      <c r="Y41" s="558"/>
      <c r="Z41" s="558" t="str">
        <f t="shared" si="0"/>
        <v>Добавить схему подключения</v>
      </c>
      <c r="AA41" s="558"/>
      <c r="AB41" s="558"/>
      <c r="AC41" s="558"/>
      <c r="AD41" s="554"/>
      <c r="AE41" s="554"/>
      <c r="AF41" s="554"/>
      <c r="AG41" s="554"/>
      <c r="AH41" s="554"/>
      <c r="AI41" s="554"/>
      <c r="AJ41" s="554"/>
    </row>
    <row r="42" spans="1:36" s="493" customFormat="1" ht="15" customHeight="1">
      <c r="A42" s="1312"/>
      <c r="B42" s="1312"/>
      <c r="C42" s="1312"/>
      <c r="D42" s="801"/>
      <c r="E42" s="801"/>
      <c r="F42" s="797"/>
      <c r="G42" s="797"/>
      <c r="H42" s="797"/>
      <c r="I42" s="793"/>
      <c r="J42" s="790"/>
      <c r="K42" s="800"/>
      <c r="L42" s="508"/>
      <c r="M42" s="520" t="s">
        <v>16</v>
      </c>
      <c r="N42" s="534"/>
      <c r="O42" s="534"/>
      <c r="P42" s="534"/>
      <c r="Q42" s="534"/>
      <c r="R42" s="534"/>
      <c r="S42" s="534"/>
      <c r="T42" s="534"/>
      <c r="U42" s="533"/>
      <c r="V42" s="534"/>
      <c r="W42" s="634"/>
      <c r="X42" s="554"/>
      <c r="Y42" s="558"/>
      <c r="Z42" s="558" t="str">
        <f t="shared" si="0"/>
        <v>Добавить источник тепловой энергии</v>
      </c>
      <c r="AA42" s="558"/>
      <c r="AB42" s="558"/>
      <c r="AC42" s="558"/>
      <c r="AD42" s="554"/>
      <c r="AE42" s="554"/>
      <c r="AF42" s="554"/>
      <c r="AG42" s="554"/>
      <c r="AH42" s="554"/>
      <c r="AI42" s="554"/>
      <c r="AJ42" s="554"/>
    </row>
    <row r="43" spans="1:36" s="493" customFormat="1" ht="15" customHeight="1">
      <c r="A43" s="1312"/>
      <c r="B43" s="1312"/>
      <c r="C43" s="801"/>
      <c r="D43" s="801"/>
      <c r="E43" s="801"/>
      <c r="F43" s="801"/>
      <c r="G43" s="806"/>
      <c r="H43" s="793"/>
      <c r="I43" s="804"/>
      <c r="J43" s="790"/>
      <c r="K43" s="805"/>
      <c r="L43" s="508"/>
      <c r="M43" s="519" t="s">
        <v>17</v>
      </c>
      <c r="N43" s="534"/>
      <c r="O43" s="534"/>
      <c r="P43" s="534"/>
      <c r="Q43" s="534"/>
      <c r="R43" s="534"/>
      <c r="S43" s="534"/>
      <c r="T43" s="534"/>
      <c r="U43" s="533"/>
      <c r="V43" s="534"/>
      <c r="W43" s="634"/>
      <c r="X43" s="554"/>
      <c r="Y43" s="558"/>
      <c r="Z43" s="558" t="str">
        <f t="shared" si="0"/>
        <v>Добавить наименование системы теплоснабжения</v>
      </c>
      <c r="AA43" s="558"/>
      <c r="AB43" s="558"/>
      <c r="AC43" s="558"/>
      <c r="AD43" s="554"/>
      <c r="AE43" s="554"/>
      <c r="AF43" s="554"/>
      <c r="AG43" s="554"/>
      <c r="AH43" s="554"/>
      <c r="AI43" s="554"/>
      <c r="AJ43" s="554"/>
    </row>
    <row r="44" spans="1:36" s="493" customFormat="1" ht="15" customHeight="1">
      <c r="A44" s="1312"/>
      <c r="B44" s="801"/>
      <c r="C44" s="801"/>
      <c r="D44" s="801"/>
      <c r="E44" s="801"/>
      <c r="F44" s="801"/>
      <c r="G44" s="806"/>
      <c r="H44" s="793"/>
      <c r="I44" s="793"/>
      <c r="J44" s="790"/>
      <c r="K44" s="800"/>
      <c r="L44" s="508"/>
      <c r="M44" s="528" t="s">
        <v>18</v>
      </c>
      <c r="N44" s="534"/>
      <c r="O44" s="534"/>
      <c r="P44" s="534"/>
      <c r="Q44" s="534"/>
      <c r="R44" s="534"/>
      <c r="S44" s="534"/>
      <c r="T44" s="534"/>
      <c r="U44" s="533"/>
      <c r="V44" s="534"/>
      <c r="W44" s="634"/>
      <c r="X44" s="554"/>
      <c r="Y44" s="558"/>
      <c r="Z44" s="558" t="str">
        <f t="shared" si="0"/>
        <v>Добавить территорию действия тарифа</v>
      </c>
      <c r="AA44" s="558"/>
      <c r="AB44" s="558"/>
      <c r="AC44" s="558"/>
      <c r="AD44" s="554"/>
      <c r="AE44" s="554"/>
      <c r="AF44" s="554"/>
      <c r="AG44" s="554"/>
      <c r="AH44" s="554"/>
      <c r="AI44" s="554"/>
      <c r="AJ44" s="554"/>
    </row>
    <row r="45" spans="1:36" s="492" customFormat="1" ht="15" customHeight="1">
      <c r="A45" s="789"/>
      <c r="B45" s="789"/>
      <c r="C45" s="789"/>
      <c r="D45" s="789"/>
      <c r="E45" s="789"/>
      <c r="F45" s="789"/>
      <c r="G45" s="789"/>
      <c r="H45" s="789"/>
      <c r="I45" s="789"/>
      <c r="J45" s="789"/>
      <c r="K45" s="789"/>
      <c r="L45" s="462"/>
      <c r="M45" s="535" t="s">
        <v>308</v>
      </c>
      <c r="N45" s="534"/>
      <c r="O45" s="534"/>
      <c r="P45" s="534"/>
      <c r="Q45" s="534"/>
      <c r="R45" s="534"/>
      <c r="S45" s="534"/>
      <c r="T45" s="534"/>
      <c r="U45" s="533"/>
      <c r="V45" s="534"/>
      <c r="W45" s="634"/>
      <c r="X45" s="556"/>
      <c r="Y45" s="556"/>
      <c r="Z45" s="556"/>
      <c r="AA45" s="556"/>
      <c r="AB45" s="556"/>
      <c r="AC45" s="556"/>
      <c r="AD45" s="556"/>
      <c r="AE45" s="556"/>
      <c r="AF45" s="556"/>
      <c r="AG45" s="556"/>
      <c r="AH45" s="556"/>
    </row>
    <row r="46" spans="1:36" ht="18.75" customHeight="1">
      <c r="X46" s="196"/>
      <c r="Y46" s="196"/>
      <c r="Z46" s="196"/>
      <c r="AA46" s="196"/>
      <c r="AB46" s="196"/>
      <c r="AC46" s="196"/>
      <c r="AD46" s="196"/>
      <c r="AE46" s="196"/>
      <c r="AF46" s="196"/>
      <c r="AG46" s="196"/>
      <c r="AH46" s="196"/>
      <c r="AI46" s="196"/>
      <c r="AJ46" s="196"/>
    </row>
    <row r="47" spans="1:36" s="34" customFormat="1" ht="17.100000000000001" customHeight="1">
      <c r="A47" s="34" t="s">
        <v>12</v>
      </c>
      <c r="C47" s="34" t="s">
        <v>48</v>
      </c>
      <c r="U47" s="151"/>
      <c r="X47" s="209"/>
      <c r="Y47" s="209"/>
      <c r="Z47" s="209"/>
      <c r="AA47" s="209"/>
      <c r="AB47" s="209"/>
      <c r="AC47" s="209"/>
      <c r="AD47" s="209"/>
      <c r="AE47" s="209"/>
      <c r="AF47" s="209"/>
      <c r="AG47" s="209"/>
      <c r="AH47" s="209"/>
      <c r="AI47" s="209"/>
      <c r="AJ47" s="209"/>
    </row>
    <row r="48" spans="1:36" ht="17.100000000000001" customHeight="1">
      <c r="L48" s="439"/>
      <c r="M48" s="439"/>
      <c r="N48" s="439"/>
      <c r="O48" s="439"/>
      <c r="P48" s="439"/>
      <c r="Q48" s="439"/>
      <c r="R48" s="439"/>
      <c r="S48" s="439"/>
      <c r="T48" s="439"/>
      <c r="U48" s="439"/>
      <c r="V48" s="439"/>
      <c r="W48" s="439"/>
      <c r="X48" s="196"/>
      <c r="Y48" s="196"/>
      <c r="Z48" s="196"/>
      <c r="AA48" s="196"/>
      <c r="AB48" s="196"/>
      <c r="AC48" s="196"/>
      <c r="AD48" s="196"/>
      <c r="AE48" s="196"/>
      <c r="AF48" s="196"/>
      <c r="AG48" s="196"/>
      <c r="AH48" s="196"/>
      <c r="AI48" s="196"/>
      <c r="AJ48" s="196"/>
    </row>
    <row r="49" spans="1:36" s="493" customFormat="1" ht="22.5">
      <c r="A49" s="1312">
        <v>1</v>
      </c>
      <c r="B49" s="813"/>
      <c r="C49" s="813"/>
      <c r="D49" s="813"/>
      <c r="E49" s="814"/>
      <c r="F49" s="815"/>
      <c r="G49" s="815"/>
      <c r="H49" s="815"/>
      <c r="I49" s="816"/>
      <c r="J49" s="811"/>
      <c r="K49" s="818"/>
      <c r="L49" s="562">
        <f>mergeValue(A49)</f>
        <v>1</v>
      </c>
      <c r="M49" s="610" t="s">
        <v>19</v>
      </c>
      <c r="N49" s="615"/>
      <c r="O49" s="1378"/>
      <c r="P49" s="1379"/>
      <c r="Q49" s="1379"/>
      <c r="R49" s="1379"/>
      <c r="S49" s="1379"/>
      <c r="T49" s="1379"/>
      <c r="U49" s="1379"/>
      <c r="V49" s="1380"/>
      <c r="W49" s="1129" t="s">
        <v>718</v>
      </c>
      <c r="X49" s="554"/>
      <c r="Y49" s="558"/>
      <c r="Z49" s="558" t="str">
        <f t="shared" ref="Z49:Z62" si="1">IF(M49="","",M49 )</f>
        <v>Наименование тарифа</v>
      </c>
      <c r="AA49" s="558"/>
      <c r="AB49" s="558"/>
      <c r="AC49" s="558"/>
      <c r="AD49" s="554"/>
      <c r="AE49" s="554"/>
      <c r="AF49" s="554"/>
      <c r="AG49" s="554"/>
      <c r="AH49" s="554"/>
      <c r="AI49" s="554"/>
      <c r="AJ49" s="554"/>
    </row>
    <row r="50" spans="1:36" s="493" customFormat="1" ht="22.5">
      <c r="A50" s="1312"/>
      <c r="B50" s="1312">
        <v>1</v>
      </c>
      <c r="C50" s="813"/>
      <c r="D50" s="813"/>
      <c r="E50" s="815"/>
      <c r="F50" s="815"/>
      <c r="G50" s="815"/>
      <c r="H50" s="815"/>
      <c r="I50" s="810"/>
      <c r="J50" s="809"/>
      <c r="K50" s="812"/>
      <c r="L50" s="562" t="str">
        <f>mergeValue(A50) &amp;"."&amp; mergeValue(B50)</f>
        <v>1.1</v>
      </c>
      <c r="M50" s="516" t="s">
        <v>15</v>
      </c>
      <c r="N50" s="615"/>
      <c r="O50" s="1378"/>
      <c r="P50" s="1379"/>
      <c r="Q50" s="1379"/>
      <c r="R50" s="1379"/>
      <c r="S50" s="1379"/>
      <c r="T50" s="1379"/>
      <c r="U50" s="1379"/>
      <c r="V50" s="1380"/>
      <c r="W50" s="1129" t="s">
        <v>459</v>
      </c>
      <c r="X50" s="554"/>
      <c r="Y50" s="558"/>
      <c r="Z50" s="558" t="str">
        <f t="shared" si="1"/>
        <v>Территория действия тарифа</v>
      </c>
      <c r="AA50" s="558"/>
      <c r="AB50" s="558"/>
      <c r="AC50" s="558"/>
      <c r="AD50" s="554"/>
      <c r="AE50" s="554"/>
      <c r="AF50" s="554"/>
      <c r="AG50" s="554"/>
      <c r="AH50" s="554"/>
      <c r="AI50" s="554"/>
      <c r="AJ50" s="554"/>
    </row>
    <row r="51" spans="1:36" s="493" customFormat="1" ht="22.5">
      <c r="A51" s="1312"/>
      <c r="B51" s="1312"/>
      <c r="C51" s="1312">
        <v>1</v>
      </c>
      <c r="D51" s="813"/>
      <c r="E51" s="815"/>
      <c r="F51" s="815"/>
      <c r="G51" s="815"/>
      <c r="H51" s="815"/>
      <c r="I51" s="817"/>
      <c r="J51" s="809"/>
      <c r="K51" s="812"/>
      <c r="L51" s="562" t="str">
        <f>mergeValue(A51) &amp;"."&amp; mergeValue(B51)&amp;"."&amp; mergeValue(C51)</f>
        <v>1.1.1</v>
      </c>
      <c r="M51" s="517" t="s">
        <v>7</v>
      </c>
      <c r="N51" s="615"/>
      <c r="O51" s="1378"/>
      <c r="P51" s="1379"/>
      <c r="Q51" s="1379"/>
      <c r="R51" s="1379"/>
      <c r="S51" s="1379"/>
      <c r="T51" s="1379"/>
      <c r="U51" s="1379"/>
      <c r="V51" s="1380"/>
      <c r="W51" s="1129" t="s">
        <v>600</v>
      </c>
      <c r="X51" s="554"/>
      <c r="Y51" s="558"/>
      <c r="Z51" s="558" t="str">
        <f t="shared" si="1"/>
        <v xml:space="preserve">Наименование системы теплоснабжения </v>
      </c>
      <c r="AA51" s="558"/>
      <c r="AB51" s="558"/>
      <c r="AC51" s="558"/>
      <c r="AD51" s="554"/>
      <c r="AE51" s="554"/>
      <c r="AF51" s="554"/>
      <c r="AG51" s="554"/>
      <c r="AH51" s="554"/>
      <c r="AI51" s="554"/>
      <c r="AJ51" s="554"/>
    </row>
    <row r="52" spans="1:36" s="493" customFormat="1" ht="22.5">
      <c r="A52" s="1312"/>
      <c r="B52" s="1312"/>
      <c r="C52" s="1312"/>
      <c r="D52" s="1312">
        <v>1</v>
      </c>
      <c r="E52" s="815"/>
      <c r="F52" s="815"/>
      <c r="G52" s="815"/>
      <c r="H52" s="815"/>
      <c r="I52" s="817"/>
      <c r="J52" s="809"/>
      <c r="K52" s="812"/>
      <c r="L52" s="562" t="str">
        <f>mergeValue(A52) &amp;"."&amp; mergeValue(B52)&amp;"."&amp; mergeValue(C52)&amp;"."&amp; mergeValue(D52)</f>
        <v>1.1.1.1</v>
      </c>
      <c r="M52" s="518" t="s">
        <v>21</v>
      </c>
      <c r="N52" s="615"/>
      <c r="O52" s="1378"/>
      <c r="P52" s="1379"/>
      <c r="Q52" s="1379"/>
      <c r="R52" s="1379"/>
      <c r="S52" s="1379"/>
      <c r="T52" s="1379"/>
      <c r="U52" s="1379"/>
      <c r="V52" s="1380"/>
      <c r="W52" s="1129" t="s">
        <v>601</v>
      </c>
      <c r="X52" s="554"/>
      <c r="Y52" s="558"/>
      <c r="Z52" s="558" t="str">
        <f t="shared" si="1"/>
        <v xml:space="preserve">Источник тепловой энергии  </v>
      </c>
      <c r="AA52" s="558"/>
      <c r="AB52" s="558"/>
      <c r="AC52" s="558"/>
      <c r="AD52" s="554"/>
      <c r="AE52" s="554"/>
      <c r="AF52" s="554"/>
      <c r="AG52" s="554"/>
      <c r="AH52" s="554"/>
      <c r="AI52" s="554"/>
      <c r="AJ52" s="554"/>
    </row>
    <row r="53" spans="1:36" s="493" customFormat="1" ht="78.75">
      <c r="A53" s="1312"/>
      <c r="B53" s="1312"/>
      <c r="C53" s="1312"/>
      <c r="D53" s="1312"/>
      <c r="E53" s="1312">
        <v>1</v>
      </c>
      <c r="F53" s="815"/>
      <c r="G53" s="815"/>
      <c r="H53" s="813">
        <v>1</v>
      </c>
      <c r="I53" s="1312">
        <v>1</v>
      </c>
      <c r="J53" s="815"/>
      <c r="K53" s="820"/>
      <c r="L53" s="562" t="str">
        <f>mergeValue(A53) &amp;"."&amp; mergeValue(B53)&amp;"."&amp; mergeValue(C53)&amp;"."&amp; mergeValue(D53)&amp;"."&amp; mergeValue(E53)</f>
        <v>1.1.1.1.1</v>
      </c>
      <c r="M53" s="524" t="s">
        <v>8</v>
      </c>
      <c r="N53" s="615"/>
      <c r="O53" s="1315"/>
      <c r="P53" s="1316"/>
      <c r="Q53" s="1316"/>
      <c r="R53" s="1316"/>
      <c r="S53" s="1316"/>
      <c r="T53" s="1316"/>
      <c r="U53" s="1316"/>
      <c r="V53" s="1317"/>
      <c r="W53" s="1129" t="s">
        <v>719</v>
      </c>
      <c r="X53" s="554"/>
      <c r="Y53" s="558"/>
      <c r="Z53" s="558" t="str">
        <f t="shared" si="1"/>
        <v>Схема подключения теплопотребляющей установки к коллектору источника тепловой энергии</v>
      </c>
      <c r="AA53" s="558"/>
      <c r="AB53" s="558"/>
      <c r="AC53" s="558"/>
      <c r="AD53" s="554"/>
      <c r="AE53" s="554"/>
      <c r="AF53" s="554"/>
      <c r="AG53" s="554"/>
      <c r="AH53" s="554"/>
      <c r="AI53" s="554"/>
      <c r="AJ53" s="554"/>
    </row>
    <row r="54" spans="1:36" s="493" customFormat="1" ht="33.75">
      <c r="A54" s="1312"/>
      <c r="B54" s="1312"/>
      <c r="C54" s="1312"/>
      <c r="D54" s="1312"/>
      <c r="E54" s="1312"/>
      <c r="F54" s="1312">
        <v>1</v>
      </c>
      <c r="G54" s="813"/>
      <c r="H54" s="813"/>
      <c r="I54" s="1312"/>
      <c r="J54" s="1312">
        <v>1</v>
      </c>
      <c r="K54" s="821"/>
      <c r="L54" s="562" t="str">
        <f>mergeValue(A54) &amp;"."&amp; mergeValue(B54)&amp;"."&amp; mergeValue(C54)&amp;"."&amp; mergeValue(D54)&amp;"."&amp; mergeValue(E54)&amp;"."&amp; mergeValue(F54)</f>
        <v>1.1.1.1.1.1</v>
      </c>
      <c r="M54" s="525" t="s">
        <v>9</v>
      </c>
      <c r="N54" s="615"/>
      <c r="O54" s="1315"/>
      <c r="P54" s="1316"/>
      <c r="Q54" s="1316"/>
      <c r="R54" s="1316"/>
      <c r="S54" s="1316"/>
      <c r="T54" s="1316"/>
      <c r="U54" s="1316"/>
      <c r="V54" s="1317"/>
      <c r="W54" s="1129" t="s">
        <v>720</v>
      </c>
      <c r="X54" s="554"/>
      <c r="Y54" s="558"/>
      <c r="Z54" s="558" t="str">
        <f t="shared" si="1"/>
        <v>Группа потребителей</v>
      </c>
      <c r="AA54" s="558"/>
      <c r="AB54" s="558"/>
      <c r="AC54" s="558"/>
      <c r="AD54" s="554"/>
      <c r="AE54" s="554"/>
      <c r="AF54" s="554"/>
      <c r="AG54" s="554"/>
      <c r="AH54" s="554"/>
      <c r="AI54" s="554"/>
      <c r="AJ54" s="554"/>
    </row>
    <row r="55" spans="1:36" s="493" customFormat="1" ht="122.1" customHeight="1">
      <c r="A55" s="1312"/>
      <c r="B55" s="1312"/>
      <c r="C55" s="1312"/>
      <c r="D55" s="1312"/>
      <c r="E55" s="1312"/>
      <c r="F55" s="1312"/>
      <c r="G55" s="813">
        <v>1</v>
      </c>
      <c r="H55" s="813"/>
      <c r="I55" s="1312"/>
      <c r="J55" s="1312"/>
      <c r="K55" s="821">
        <v>1</v>
      </c>
      <c r="L55" s="562" t="str">
        <f>mergeValue(A55) &amp;"."&amp; mergeValue(B55)&amp;"."&amp; mergeValue(C55)&amp;"."&amp; mergeValue(D55)&amp;"."&amp; mergeValue(E55)&amp;"."&amp; mergeValue(F55)&amp;"."&amp; mergeValue(G55)</f>
        <v>1.1.1.1.1.1.1</v>
      </c>
      <c r="M55" s="1016"/>
      <c r="N55" s="615"/>
      <c r="O55" s="532"/>
      <c r="P55" s="532"/>
      <c r="Q55" s="1040"/>
      <c r="R55" s="1307"/>
      <c r="S55" s="1308" t="s">
        <v>83</v>
      </c>
      <c r="T55" s="1307"/>
      <c r="U55" s="1308" t="s">
        <v>83</v>
      </c>
      <c r="V55" s="532"/>
      <c r="W55" s="1282" t="s">
        <v>721</v>
      </c>
      <c r="X55" s="554" t="str">
        <f>strCheckDate(O56:V56)</f>
        <v/>
      </c>
      <c r="Y55" s="558"/>
      <c r="Z55" s="558" t="str">
        <f t="shared" si="1"/>
        <v/>
      </c>
      <c r="AA55" s="558"/>
      <c r="AB55" s="558"/>
      <c r="AC55" s="558"/>
      <c r="AD55" s="554"/>
      <c r="AE55" s="554"/>
      <c r="AF55" s="554"/>
      <c r="AG55" s="554"/>
      <c r="AH55" s="554"/>
      <c r="AI55" s="554"/>
      <c r="AJ55" s="554"/>
    </row>
    <row r="56" spans="1:36" s="493" customFormat="1" ht="14.25" hidden="1" customHeight="1">
      <c r="A56" s="1312"/>
      <c r="B56" s="1312"/>
      <c r="C56" s="1312"/>
      <c r="D56" s="1312"/>
      <c r="E56" s="1312"/>
      <c r="F56" s="1312"/>
      <c r="G56" s="813"/>
      <c r="H56" s="813"/>
      <c r="I56" s="1312"/>
      <c r="J56" s="1312"/>
      <c r="K56" s="821"/>
      <c r="L56" s="569"/>
      <c r="M56" s="615"/>
      <c r="N56" s="615"/>
      <c r="O56" s="532"/>
      <c r="P56" s="532"/>
      <c r="Q56" s="553" t="str">
        <f>R55 &amp; "-" &amp; T55</f>
        <v>-</v>
      </c>
      <c r="R56" s="1307"/>
      <c r="S56" s="1308"/>
      <c r="T56" s="1307"/>
      <c r="U56" s="1308"/>
      <c r="V56" s="532"/>
      <c r="W56" s="1283"/>
      <c r="X56" s="554"/>
      <c r="Y56" s="558"/>
      <c r="Z56" s="558" t="str">
        <f t="shared" si="1"/>
        <v/>
      </c>
      <c r="AA56" s="558"/>
      <c r="AB56" s="558"/>
      <c r="AC56" s="558"/>
      <c r="AD56" s="554"/>
      <c r="AE56" s="554"/>
      <c r="AF56" s="554"/>
      <c r="AG56" s="554"/>
      <c r="AH56" s="554"/>
      <c r="AI56" s="554"/>
      <c r="AJ56" s="554"/>
    </row>
    <row r="57" spans="1:36" s="493" customFormat="1" ht="15" customHeight="1">
      <c r="A57" s="1312"/>
      <c r="B57" s="1312"/>
      <c r="C57" s="1312"/>
      <c r="D57" s="1312"/>
      <c r="E57" s="1312"/>
      <c r="F57" s="1312"/>
      <c r="G57" s="815"/>
      <c r="H57" s="813"/>
      <c r="I57" s="1312"/>
      <c r="J57" s="1312"/>
      <c r="K57" s="820"/>
      <c r="L57" s="508"/>
      <c r="M57" s="527" t="s">
        <v>24</v>
      </c>
      <c r="N57" s="534"/>
      <c r="O57" s="534"/>
      <c r="P57" s="534"/>
      <c r="Q57" s="534"/>
      <c r="R57" s="534"/>
      <c r="S57" s="534"/>
      <c r="T57" s="534"/>
      <c r="U57" s="534"/>
      <c r="V57" s="530"/>
      <c r="W57" s="1284"/>
      <c r="X57" s="554"/>
      <c r="Y57" s="558"/>
      <c r="Z57" s="558" t="str">
        <f t="shared" si="1"/>
        <v>Добавить вид теплоносителя (параметры теплоносителя)</v>
      </c>
      <c r="AA57" s="558"/>
      <c r="AB57" s="558"/>
      <c r="AC57" s="558"/>
      <c r="AD57" s="554"/>
      <c r="AE57" s="554"/>
      <c r="AF57" s="554"/>
      <c r="AG57" s="554"/>
      <c r="AH57" s="554"/>
      <c r="AI57" s="554"/>
      <c r="AJ57" s="554"/>
    </row>
    <row r="58" spans="1:36" s="493" customFormat="1" ht="15" customHeight="1">
      <c r="A58" s="1312"/>
      <c r="B58" s="1312"/>
      <c r="C58" s="1312"/>
      <c r="D58" s="1312"/>
      <c r="E58" s="1312"/>
      <c r="F58" s="815"/>
      <c r="G58" s="815"/>
      <c r="H58" s="813"/>
      <c r="I58" s="1312"/>
      <c r="J58" s="815"/>
      <c r="K58" s="820"/>
      <c r="L58" s="508"/>
      <c r="M58" s="526" t="s">
        <v>10</v>
      </c>
      <c r="N58" s="534"/>
      <c r="O58" s="534"/>
      <c r="P58" s="534"/>
      <c r="Q58" s="534"/>
      <c r="R58" s="534"/>
      <c r="S58" s="534"/>
      <c r="T58" s="534"/>
      <c r="U58" s="533"/>
      <c r="V58" s="534"/>
      <c r="W58" s="634"/>
      <c r="X58" s="554"/>
      <c r="Y58" s="558"/>
      <c r="Z58" s="558" t="str">
        <f t="shared" si="1"/>
        <v>Добавить группу потребителей</v>
      </c>
      <c r="AA58" s="558"/>
      <c r="AB58" s="558"/>
      <c r="AC58" s="558"/>
      <c r="AD58" s="554"/>
      <c r="AE58" s="554"/>
      <c r="AF58" s="554"/>
      <c r="AG58" s="554"/>
      <c r="AH58" s="554"/>
      <c r="AI58" s="554"/>
      <c r="AJ58" s="554"/>
    </row>
    <row r="59" spans="1:36" s="493" customFormat="1" ht="15" customHeight="1">
      <c r="A59" s="1312"/>
      <c r="B59" s="1312"/>
      <c r="C59" s="1312"/>
      <c r="D59" s="1312"/>
      <c r="E59" s="819"/>
      <c r="F59" s="815"/>
      <c r="G59" s="815"/>
      <c r="H59" s="815"/>
      <c r="I59" s="811"/>
      <c r="J59" s="808"/>
      <c r="K59" s="818"/>
      <c r="L59" s="508"/>
      <c r="M59" s="521" t="s">
        <v>11</v>
      </c>
      <c r="N59" s="534"/>
      <c r="O59" s="534"/>
      <c r="P59" s="534"/>
      <c r="Q59" s="534"/>
      <c r="R59" s="534"/>
      <c r="S59" s="534"/>
      <c r="T59" s="534"/>
      <c r="U59" s="533"/>
      <c r="V59" s="534"/>
      <c r="W59" s="634"/>
      <c r="X59" s="554"/>
      <c r="Y59" s="558"/>
      <c r="Z59" s="558" t="str">
        <f t="shared" si="1"/>
        <v>Добавить схему подключения</v>
      </c>
      <c r="AA59" s="558"/>
      <c r="AB59" s="558"/>
      <c r="AC59" s="558"/>
      <c r="AD59" s="554"/>
      <c r="AE59" s="554"/>
      <c r="AF59" s="554"/>
      <c r="AG59" s="554"/>
      <c r="AH59" s="554"/>
      <c r="AI59" s="554"/>
      <c r="AJ59" s="554"/>
    </row>
    <row r="60" spans="1:36" s="493" customFormat="1" ht="15" customHeight="1">
      <c r="A60" s="1312"/>
      <c r="B60" s="1312"/>
      <c r="C60" s="1312"/>
      <c r="D60" s="819"/>
      <c r="E60" s="819"/>
      <c r="F60" s="815"/>
      <c r="G60" s="815"/>
      <c r="H60" s="815"/>
      <c r="I60" s="811"/>
      <c r="J60" s="808"/>
      <c r="K60" s="818"/>
      <c r="L60" s="508"/>
      <c r="M60" s="520" t="s">
        <v>16</v>
      </c>
      <c r="N60" s="534"/>
      <c r="O60" s="534"/>
      <c r="P60" s="534"/>
      <c r="Q60" s="534"/>
      <c r="R60" s="534"/>
      <c r="S60" s="534"/>
      <c r="T60" s="534"/>
      <c r="U60" s="533"/>
      <c r="V60" s="534"/>
      <c r="W60" s="634"/>
      <c r="X60" s="554"/>
      <c r="Y60" s="558"/>
      <c r="Z60" s="558" t="str">
        <f t="shared" si="1"/>
        <v>Добавить источник тепловой энергии</v>
      </c>
      <c r="AA60" s="558"/>
      <c r="AB60" s="558"/>
      <c r="AC60" s="558"/>
      <c r="AD60" s="554"/>
      <c r="AE60" s="554"/>
      <c r="AF60" s="554"/>
      <c r="AG60" s="554"/>
      <c r="AH60" s="554"/>
      <c r="AI60" s="554"/>
      <c r="AJ60" s="554"/>
    </row>
    <row r="61" spans="1:36" s="493" customFormat="1" ht="15" customHeight="1">
      <c r="A61" s="1312"/>
      <c r="B61" s="1312"/>
      <c r="C61" s="819"/>
      <c r="D61" s="819"/>
      <c r="E61" s="819"/>
      <c r="F61" s="819"/>
      <c r="G61" s="824"/>
      <c r="H61" s="811"/>
      <c r="I61" s="822"/>
      <c r="J61" s="808"/>
      <c r="K61" s="823"/>
      <c r="L61" s="508"/>
      <c r="M61" s="519" t="s">
        <v>17</v>
      </c>
      <c r="N61" s="534"/>
      <c r="O61" s="534"/>
      <c r="P61" s="534"/>
      <c r="Q61" s="534"/>
      <c r="R61" s="534"/>
      <c r="S61" s="534"/>
      <c r="T61" s="534"/>
      <c r="U61" s="533"/>
      <c r="V61" s="534"/>
      <c r="W61" s="634"/>
      <c r="X61" s="554"/>
      <c r="Y61" s="558"/>
      <c r="Z61" s="558" t="str">
        <f t="shared" si="1"/>
        <v>Добавить наименование системы теплоснабжения</v>
      </c>
      <c r="AA61" s="558"/>
      <c r="AB61" s="558"/>
      <c r="AC61" s="558"/>
      <c r="AD61" s="554"/>
      <c r="AE61" s="554"/>
      <c r="AF61" s="554"/>
      <c r="AG61" s="554"/>
      <c r="AH61" s="554"/>
      <c r="AI61" s="554"/>
      <c r="AJ61" s="554"/>
    </row>
    <row r="62" spans="1:36" s="493" customFormat="1" ht="15" customHeight="1">
      <c r="A62" s="1312"/>
      <c r="B62" s="819"/>
      <c r="C62" s="819"/>
      <c r="D62" s="819"/>
      <c r="E62" s="819"/>
      <c r="F62" s="819"/>
      <c r="G62" s="824"/>
      <c r="H62" s="811"/>
      <c r="I62" s="811"/>
      <c r="J62" s="808"/>
      <c r="K62" s="818"/>
      <c r="L62" s="508"/>
      <c r="M62" s="528" t="s">
        <v>18</v>
      </c>
      <c r="N62" s="534"/>
      <c r="O62" s="534"/>
      <c r="P62" s="534"/>
      <c r="Q62" s="534"/>
      <c r="R62" s="534"/>
      <c r="S62" s="534"/>
      <c r="T62" s="534"/>
      <c r="U62" s="533"/>
      <c r="V62" s="534"/>
      <c r="W62" s="634"/>
      <c r="X62" s="554"/>
      <c r="Y62" s="558"/>
      <c r="Z62" s="558" t="str">
        <f t="shared" si="1"/>
        <v>Добавить территорию действия тарифа</v>
      </c>
      <c r="AA62" s="558"/>
      <c r="AB62" s="558"/>
      <c r="AC62" s="558"/>
      <c r="AD62" s="554"/>
      <c r="AE62" s="554"/>
      <c r="AF62" s="554"/>
      <c r="AG62" s="554"/>
      <c r="AH62" s="554"/>
      <c r="AI62" s="554"/>
      <c r="AJ62" s="554"/>
    </row>
    <row r="63" spans="1:36" s="492" customFormat="1" ht="15" customHeight="1">
      <c r="A63" s="807"/>
      <c r="B63" s="807"/>
      <c r="C63" s="807"/>
      <c r="D63" s="807"/>
      <c r="E63" s="807"/>
      <c r="F63" s="807"/>
      <c r="G63" s="807"/>
      <c r="H63" s="807"/>
      <c r="I63" s="807"/>
      <c r="J63" s="807"/>
      <c r="K63" s="807"/>
      <c r="L63" s="462"/>
      <c r="M63" s="535" t="s">
        <v>308</v>
      </c>
      <c r="N63" s="534"/>
      <c r="O63" s="534"/>
      <c r="P63" s="534"/>
      <c r="Q63" s="534"/>
      <c r="R63" s="534"/>
      <c r="S63" s="534"/>
      <c r="T63" s="534"/>
      <c r="U63" s="533"/>
      <c r="V63" s="728"/>
      <c r="W63" s="728"/>
      <c r="X63" s="728"/>
      <c r="Y63" s="728"/>
      <c r="Z63" s="728"/>
      <c r="AA63" s="728"/>
      <c r="AB63" s="727"/>
      <c r="AC63" s="728"/>
      <c r="AD63" s="634"/>
      <c r="AE63" s="556"/>
      <c r="AF63" s="556"/>
      <c r="AG63" s="556"/>
      <c r="AH63" s="556"/>
    </row>
    <row r="64" spans="1:36" ht="18.75" customHeight="1">
      <c r="X64" s="196"/>
      <c r="Y64" s="196"/>
      <c r="Z64" s="196"/>
      <c r="AA64" s="196"/>
      <c r="AB64" s="196"/>
      <c r="AC64" s="196"/>
      <c r="AD64" s="196"/>
      <c r="AE64" s="196"/>
      <c r="AF64" s="196"/>
      <c r="AG64" s="196"/>
      <c r="AH64" s="196"/>
      <c r="AI64" s="196"/>
      <c r="AJ64" s="196"/>
    </row>
    <row r="65" spans="1:36" s="34" customFormat="1" ht="17.100000000000001" customHeight="1">
      <c r="A65" s="34" t="s">
        <v>12</v>
      </c>
      <c r="C65" s="34" t="s">
        <v>49</v>
      </c>
      <c r="V65" s="151"/>
      <c r="X65" s="209"/>
      <c r="Y65" s="209"/>
      <c r="Z65" s="209"/>
      <c r="AA65" s="209"/>
      <c r="AB65" s="209"/>
      <c r="AC65" s="209"/>
      <c r="AD65" s="209"/>
      <c r="AE65" s="209"/>
      <c r="AF65" s="209"/>
      <c r="AG65" s="209"/>
      <c r="AH65" s="209"/>
      <c r="AI65" s="209"/>
      <c r="AJ65" s="209"/>
    </row>
    <row r="66" spans="1:36" ht="17.100000000000001" customHeight="1">
      <c r="L66" s="116"/>
      <c r="M66" s="116"/>
      <c r="N66" s="116"/>
      <c r="O66" s="116"/>
      <c r="P66" s="116"/>
      <c r="Q66" s="116"/>
      <c r="R66" s="116"/>
      <c r="S66" s="116"/>
      <c r="T66" s="116"/>
      <c r="U66" s="116"/>
      <c r="V66" s="116"/>
      <c r="W66" s="116"/>
      <c r="X66" s="196"/>
      <c r="Y66" s="196"/>
      <c r="Z66" s="196"/>
      <c r="AA66" s="196"/>
      <c r="AB66" s="196"/>
      <c r="AC66" s="196"/>
      <c r="AD66" s="196"/>
      <c r="AE66" s="196"/>
      <c r="AF66" s="196"/>
      <c r="AG66" s="196"/>
      <c r="AH66" s="196"/>
      <c r="AI66" s="196"/>
      <c r="AJ66" s="196"/>
    </row>
    <row r="67" spans="1:36" s="493" customFormat="1" ht="22.5">
      <c r="A67" s="1312">
        <v>1</v>
      </c>
      <c r="B67" s="831"/>
      <c r="C67" s="831"/>
      <c r="D67" s="831"/>
      <c r="E67" s="832"/>
      <c r="F67" s="833"/>
      <c r="G67" s="833"/>
      <c r="H67" s="833"/>
      <c r="I67" s="834"/>
      <c r="J67" s="829"/>
      <c r="K67" s="836"/>
      <c r="L67" s="562">
        <f>mergeValue(A67)</f>
        <v>1</v>
      </c>
      <c r="M67" s="610" t="s">
        <v>19</v>
      </c>
      <c r="N67" s="615"/>
      <c r="O67" s="1378"/>
      <c r="P67" s="1379"/>
      <c r="Q67" s="1379"/>
      <c r="R67" s="1379"/>
      <c r="S67" s="1379"/>
      <c r="T67" s="1379"/>
      <c r="U67" s="1379"/>
      <c r="V67" s="1380"/>
      <c r="W67" s="1129" t="s">
        <v>718</v>
      </c>
      <c r="X67" s="554"/>
      <c r="Y67" s="558"/>
      <c r="Z67" s="558" t="str">
        <f t="shared" ref="Z67:Z80" si="2">IF(M67="","",M67 )</f>
        <v>Наименование тарифа</v>
      </c>
      <c r="AA67" s="558"/>
      <c r="AB67" s="558"/>
      <c r="AC67" s="558"/>
      <c r="AD67" s="554"/>
      <c r="AE67" s="554"/>
      <c r="AF67" s="554"/>
      <c r="AG67" s="554"/>
      <c r="AH67" s="554"/>
      <c r="AI67" s="554"/>
      <c r="AJ67" s="554"/>
    </row>
    <row r="68" spans="1:36" s="493" customFormat="1" ht="22.5">
      <c r="A68" s="1312"/>
      <c r="B68" s="1312">
        <v>1</v>
      </c>
      <c r="C68" s="831"/>
      <c r="D68" s="831"/>
      <c r="E68" s="833"/>
      <c r="F68" s="833"/>
      <c r="G68" s="833"/>
      <c r="H68" s="833"/>
      <c r="I68" s="828"/>
      <c r="J68" s="827"/>
      <c r="K68" s="830"/>
      <c r="L68" s="562" t="str">
        <f>mergeValue(A68) &amp;"."&amp; mergeValue(B68)</f>
        <v>1.1</v>
      </c>
      <c r="M68" s="516" t="s">
        <v>15</v>
      </c>
      <c r="N68" s="615"/>
      <c r="O68" s="1378"/>
      <c r="P68" s="1379"/>
      <c r="Q68" s="1379"/>
      <c r="R68" s="1379"/>
      <c r="S68" s="1379"/>
      <c r="T68" s="1379"/>
      <c r="U68" s="1379"/>
      <c r="V68" s="1380"/>
      <c r="W68" s="1129" t="s">
        <v>459</v>
      </c>
      <c r="X68" s="554"/>
      <c r="Y68" s="558"/>
      <c r="Z68" s="558" t="str">
        <f t="shared" si="2"/>
        <v>Территория действия тарифа</v>
      </c>
      <c r="AA68" s="558"/>
      <c r="AB68" s="558"/>
      <c r="AC68" s="558"/>
      <c r="AD68" s="554"/>
      <c r="AE68" s="554"/>
      <c r="AF68" s="554"/>
      <c r="AG68" s="554"/>
      <c r="AH68" s="554"/>
      <c r="AI68" s="554"/>
      <c r="AJ68" s="554"/>
    </row>
    <row r="69" spans="1:36" s="493" customFormat="1" ht="22.5">
      <c r="A69" s="1312"/>
      <c r="B69" s="1312"/>
      <c r="C69" s="1312">
        <v>1</v>
      </c>
      <c r="D69" s="831"/>
      <c r="E69" s="833"/>
      <c r="F69" s="833"/>
      <c r="G69" s="833"/>
      <c r="H69" s="833"/>
      <c r="I69" s="835"/>
      <c r="J69" s="827"/>
      <c r="K69" s="830"/>
      <c r="L69" s="562" t="str">
        <f>mergeValue(A69) &amp;"."&amp; mergeValue(B69)&amp;"."&amp; mergeValue(C69)</f>
        <v>1.1.1</v>
      </c>
      <c r="M69" s="517" t="s">
        <v>7</v>
      </c>
      <c r="N69" s="615"/>
      <c r="O69" s="1378"/>
      <c r="P69" s="1379"/>
      <c r="Q69" s="1379"/>
      <c r="R69" s="1379"/>
      <c r="S69" s="1379"/>
      <c r="T69" s="1379"/>
      <c r="U69" s="1379"/>
      <c r="V69" s="1380"/>
      <c r="W69" s="1129" t="s">
        <v>600</v>
      </c>
      <c r="X69" s="554"/>
      <c r="Y69" s="558"/>
      <c r="Z69" s="558" t="str">
        <f t="shared" si="2"/>
        <v xml:space="preserve">Наименование системы теплоснабжения </v>
      </c>
      <c r="AA69" s="558"/>
      <c r="AB69" s="558"/>
      <c r="AC69" s="558"/>
      <c r="AD69" s="554"/>
      <c r="AE69" s="554"/>
      <c r="AF69" s="554"/>
      <c r="AG69" s="554"/>
      <c r="AH69" s="554"/>
      <c r="AI69" s="554"/>
      <c r="AJ69" s="554"/>
    </row>
    <row r="70" spans="1:36" s="493" customFormat="1" ht="22.5">
      <c r="A70" s="1312"/>
      <c r="B70" s="1312"/>
      <c r="C70" s="1312"/>
      <c r="D70" s="1312">
        <v>1</v>
      </c>
      <c r="E70" s="833"/>
      <c r="F70" s="833"/>
      <c r="G70" s="833"/>
      <c r="H70" s="833"/>
      <c r="I70" s="835"/>
      <c r="J70" s="827"/>
      <c r="K70" s="830"/>
      <c r="L70" s="562" t="str">
        <f>mergeValue(A70) &amp;"."&amp; mergeValue(B70)&amp;"."&amp; mergeValue(C70)&amp;"."&amp; mergeValue(D70)</f>
        <v>1.1.1.1</v>
      </c>
      <c r="M70" s="518" t="s">
        <v>21</v>
      </c>
      <c r="N70" s="615"/>
      <c r="O70" s="1378"/>
      <c r="P70" s="1379"/>
      <c r="Q70" s="1379"/>
      <c r="R70" s="1379"/>
      <c r="S70" s="1379"/>
      <c r="T70" s="1379"/>
      <c r="U70" s="1379"/>
      <c r="V70" s="1380"/>
      <c r="W70" s="1129" t="s">
        <v>601</v>
      </c>
      <c r="X70" s="554"/>
      <c r="Y70" s="558"/>
      <c r="Z70" s="558" t="str">
        <f t="shared" si="2"/>
        <v xml:space="preserve">Источник тепловой энергии  </v>
      </c>
      <c r="AA70" s="558"/>
      <c r="AB70" s="558"/>
      <c r="AC70" s="558"/>
      <c r="AD70" s="554"/>
      <c r="AE70" s="554"/>
      <c r="AF70" s="554"/>
      <c r="AG70" s="554"/>
      <c r="AH70" s="554"/>
      <c r="AI70" s="554"/>
      <c r="AJ70" s="554"/>
    </row>
    <row r="71" spans="1:36" s="493" customFormat="1" ht="78.75">
      <c r="A71" s="1312"/>
      <c r="B71" s="1312"/>
      <c r="C71" s="1312"/>
      <c r="D71" s="1312"/>
      <c r="E71" s="1312">
        <v>1</v>
      </c>
      <c r="F71" s="833"/>
      <c r="G71" s="833"/>
      <c r="H71" s="831">
        <v>1</v>
      </c>
      <c r="I71" s="1312">
        <v>1</v>
      </c>
      <c r="J71" s="833"/>
      <c r="K71" s="838"/>
      <c r="L71" s="562" t="str">
        <f>mergeValue(A71) &amp;"."&amp; mergeValue(B71)&amp;"."&amp; mergeValue(C71)&amp;"."&amp; mergeValue(D71)&amp;"."&amp; mergeValue(E71)</f>
        <v>1.1.1.1.1</v>
      </c>
      <c r="M71" s="524" t="s">
        <v>8</v>
      </c>
      <c r="N71" s="615"/>
      <c r="O71" s="1315"/>
      <c r="P71" s="1316"/>
      <c r="Q71" s="1316"/>
      <c r="R71" s="1316"/>
      <c r="S71" s="1316"/>
      <c r="T71" s="1316"/>
      <c r="U71" s="1316"/>
      <c r="V71" s="1317"/>
      <c r="W71" s="1129" t="s">
        <v>719</v>
      </c>
      <c r="X71" s="554"/>
      <c r="Y71" s="558"/>
      <c r="Z71" s="558" t="str">
        <f t="shared" si="2"/>
        <v>Схема подключения теплопотребляющей установки к коллектору источника тепловой энергии</v>
      </c>
      <c r="AA71" s="558"/>
      <c r="AB71" s="558"/>
      <c r="AC71" s="558"/>
      <c r="AD71" s="554"/>
      <c r="AE71" s="554"/>
      <c r="AF71" s="554"/>
      <c r="AG71" s="554"/>
      <c r="AH71" s="554"/>
      <c r="AI71" s="554"/>
      <c r="AJ71" s="554"/>
    </row>
    <row r="72" spans="1:36" s="493" customFormat="1" ht="33.75">
      <c r="A72" s="1312"/>
      <c r="B72" s="1312"/>
      <c r="C72" s="1312"/>
      <c r="D72" s="1312"/>
      <c r="E72" s="1312"/>
      <c r="F72" s="1312">
        <v>1</v>
      </c>
      <c r="G72" s="831"/>
      <c r="H72" s="831"/>
      <c r="I72" s="1312"/>
      <c r="J72" s="1312">
        <v>1</v>
      </c>
      <c r="K72" s="839"/>
      <c r="L72" s="562" t="str">
        <f>mergeValue(A72) &amp;"."&amp; mergeValue(B72)&amp;"."&amp; mergeValue(C72)&amp;"."&amp; mergeValue(D72)&amp;"."&amp; mergeValue(E72)&amp;"."&amp; mergeValue(F72)</f>
        <v>1.1.1.1.1.1</v>
      </c>
      <c r="M72" s="525" t="s">
        <v>9</v>
      </c>
      <c r="N72" s="615"/>
      <c r="O72" s="1315"/>
      <c r="P72" s="1316"/>
      <c r="Q72" s="1316"/>
      <c r="R72" s="1316"/>
      <c r="S72" s="1316"/>
      <c r="T72" s="1316"/>
      <c r="U72" s="1316"/>
      <c r="V72" s="1317"/>
      <c r="W72" s="1129" t="s">
        <v>720</v>
      </c>
      <c r="X72" s="554"/>
      <c r="Y72" s="558"/>
      <c r="Z72" s="558" t="str">
        <f t="shared" si="2"/>
        <v>Группа потребителей</v>
      </c>
      <c r="AA72" s="558"/>
      <c r="AB72" s="558"/>
      <c r="AC72" s="558"/>
      <c r="AD72" s="554"/>
      <c r="AE72" s="554"/>
      <c r="AF72" s="554"/>
      <c r="AG72" s="554"/>
      <c r="AH72" s="554"/>
      <c r="AI72" s="554"/>
      <c r="AJ72" s="554"/>
    </row>
    <row r="73" spans="1:36" s="493" customFormat="1" ht="122.1" customHeight="1">
      <c r="A73" s="1312"/>
      <c r="B73" s="1312"/>
      <c r="C73" s="1312"/>
      <c r="D73" s="1312"/>
      <c r="E73" s="1312"/>
      <c r="F73" s="1312"/>
      <c r="G73" s="831">
        <v>1</v>
      </c>
      <c r="H73" s="831"/>
      <c r="I73" s="1312"/>
      <c r="J73" s="1312"/>
      <c r="K73" s="839">
        <v>1</v>
      </c>
      <c r="L73" s="562" t="str">
        <f>mergeValue(A73) &amp;"."&amp; mergeValue(B73)&amp;"."&amp; mergeValue(C73)&amp;"."&amp; mergeValue(D73)&amp;"."&amp; mergeValue(E73)&amp;"."&amp; mergeValue(F73)&amp;"."&amp; mergeValue(G73)</f>
        <v>1.1.1.1.1.1.1</v>
      </c>
      <c r="M73" s="1016"/>
      <c r="N73" s="615"/>
      <c r="O73" s="532"/>
      <c r="P73" s="532"/>
      <c r="Q73" s="1040"/>
      <c r="R73" s="1307"/>
      <c r="S73" s="1308" t="s">
        <v>83</v>
      </c>
      <c r="T73" s="1307"/>
      <c r="U73" s="1308" t="s">
        <v>83</v>
      </c>
      <c r="V73" s="532"/>
      <c r="W73" s="1282" t="s">
        <v>721</v>
      </c>
      <c r="X73" s="554" t="str">
        <f>strCheckDate(O74:V74)</f>
        <v/>
      </c>
      <c r="Y73" s="558"/>
      <c r="Z73" s="558" t="str">
        <f t="shared" si="2"/>
        <v/>
      </c>
      <c r="AA73" s="558"/>
      <c r="AB73" s="558"/>
      <c r="AC73" s="558"/>
      <c r="AD73" s="554"/>
      <c r="AE73" s="554"/>
      <c r="AF73" s="554"/>
      <c r="AG73" s="554"/>
      <c r="AH73" s="554"/>
      <c r="AI73" s="554"/>
      <c r="AJ73" s="554"/>
    </row>
    <row r="74" spans="1:36" s="493" customFormat="1" ht="14.25" hidden="1" customHeight="1">
      <c r="A74" s="1312"/>
      <c r="B74" s="1312"/>
      <c r="C74" s="1312"/>
      <c r="D74" s="1312"/>
      <c r="E74" s="1312"/>
      <c r="F74" s="1312"/>
      <c r="G74" s="831"/>
      <c r="H74" s="831"/>
      <c r="I74" s="1312"/>
      <c r="J74" s="1312"/>
      <c r="K74" s="839"/>
      <c r="L74" s="569"/>
      <c r="M74" s="615"/>
      <c r="N74" s="615"/>
      <c r="O74" s="532"/>
      <c r="P74" s="532"/>
      <c r="Q74" s="553" t="str">
        <f>R73 &amp; "-" &amp; T73</f>
        <v>-</v>
      </c>
      <c r="R74" s="1307"/>
      <c r="S74" s="1308"/>
      <c r="T74" s="1307"/>
      <c r="U74" s="1308"/>
      <c r="V74" s="532"/>
      <c r="W74" s="1283"/>
      <c r="X74" s="554"/>
      <c r="Y74" s="558"/>
      <c r="Z74" s="558" t="str">
        <f t="shared" si="2"/>
        <v/>
      </c>
      <c r="AA74" s="558"/>
      <c r="AB74" s="558"/>
      <c r="AC74" s="558"/>
      <c r="AD74" s="554"/>
      <c r="AE74" s="554"/>
      <c r="AF74" s="554"/>
      <c r="AG74" s="554"/>
      <c r="AH74" s="554"/>
      <c r="AI74" s="554"/>
      <c r="AJ74" s="554"/>
    </row>
    <row r="75" spans="1:36" s="493" customFormat="1" ht="15" customHeight="1">
      <c r="A75" s="1312"/>
      <c r="B75" s="1312"/>
      <c r="C75" s="1312"/>
      <c r="D75" s="1312"/>
      <c r="E75" s="1312"/>
      <c r="F75" s="1312"/>
      <c r="G75" s="833"/>
      <c r="H75" s="831"/>
      <c r="I75" s="1312"/>
      <c r="J75" s="1312"/>
      <c r="K75" s="838"/>
      <c r="L75" s="508"/>
      <c r="M75" s="527" t="s">
        <v>24</v>
      </c>
      <c r="N75" s="534"/>
      <c r="O75" s="534"/>
      <c r="P75" s="534"/>
      <c r="Q75" s="534"/>
      <c r="R75" s="534"/>
      <c r="S75" s="534"/>
      <c r="T75" s="534"/>
      <c r="U75" s="534"/>
      <c r="V75" s="530"/>
      <c r="W75" s="1284"/>
      <c r="X75" s="554"/>
      <c r="Y75" s="558"/>
      <c r="Z75" s="558" t="str">
        <f t="shared" si="2"/>
        <v>Добавить вид теплоносителя (параметры теплоносителя)</v>
      </c>
      <c r="AA75" s="558"/>
      <c r="AB75" s="558"/>
      <c r="AC75" s="558"/>
      <c r="AD75" s="554"/>
      <c r="AE75" s="554"/>
      <c r="AF75" s="554"/>
      <c r="AG75" s="554"/>
      <c r="AH75" s="554"/>
      <c r="AI75" s="554"/>
      <c r="AJ75" s="554"/>
    </row>
    <row r="76" spans="1:36" s="493" customFormat="1" ht="15" customHeight="1">
      <c r="A76" s="1312"/>
      <c r="B76" s="1312"/>
      <c r="C76" s="1312"/>
      <c r="D76" s="1312"/>
      <c r="E76" s="1312"/>
      <c r="F76" s="833"/>
      <c r="G76" s="833"/>
      <c r="H76" s="831"/>
      <c r="I76" s="1312"/>
      <c r="J76" s="833"/>
      <c r="K76" s="838"/>
      <c r="L76" s="508"/>
      <c r="M76" s="526" t="s">
        <v>10</v>
      </c>
      <c r="N76" s="534"/>
      <c r="O76" s="534"/>
      <c r="P76" s="534"/>
      <c r="Q76" s="534"/>
      <c r="R76" s="534"/>
      <c r="S76" s="534"/>
      <c r="T76" s="534"/>
      <c r="U76" s="533"/>
      <c r="V76" s="534"/>
      <c r="W76" s="634"/>
      <c r="X76" s="554"/>
      <c r="Y76" s="558"/>
      <c r="Z76" s="558" t="str">
        <f t="shared" si="2"/>
        <v>Добавить группу потребителей</v>
      </c>
      <c r="AA76" s="558"/>
      <c r="AB76" s="558"/>
      <c r="AC76" s="558"/>
      <c r="AD76" s="554"/>
      <c r="AE76" s="554"/>
      <c r="AF76" s="554"/>
      <c r="AG76" s="554"/>
      <c r="AH76" s="554"/>
      <c r="AI76" s="554"/>
      <c r="AJ76" s="554"/>
    </row>
    <row r="77" spans="1:36" s="493" customFormat="1" ht="15" customHeight="1">
      <c r="A77" s="1312"/>
      <c r="B77" s="1312"/>
      <c r="C77" s="1312"/>
      <c r="D77" s="1312"/>
      <c r="E77" s="837"/>
      <c r="F77" s="833"/>
      <c r="G77" s="833"/>
      <c r="H77" s="833"/>
      <c r="I77" s="829"/>
      <c r="J77" s="826"/>
      <c r="K77" s="836"/>
      <c r="L77" s="508"/>
      <c r="M77" s="521" t="s">
        <v>11</v>
      </c>
      <c r="N77" s="534"/>
      <c r="O77" s="534"/>
      <c r="P77" s="534"/>
      <c r="Q77" s="534"/>
      <c r="R77" s="534"/>
      <c r="S77" s="534"/>
      <c r="T77" s="534"/>
      <c r="U77" s="533"/>
      <c r="V77" s="534"/>
      <c r="W77" s="634"/>
      <c r="X77" s="554"/>
      <c r="Y77" s="558"/>
      <c r="Z77" s="558" t="str">
        <f t="shared" si="2"/>
        <v>Добавить схему подключения</v>
      </c>
      <c r="AA77" s="558"/>
      <c r="AB77" s="558"/>
      <c r="AC77" s="558"/>
      <c r="AD77" s="554"/>
      <c r="AE77" s="554"/>
      <c r="AF77" s="554"/>
      <c r="AG77" s="554"/>
      <c r="AH77" s="554"/>
      <c r="AI77" s="554"/>
      <c r="AJ77" s="554"/>
    </row>
    <row r="78" spans="1:36" s="493" customFormat="1" ht="15" customHeight="1">
      <c r="A78" s="1312"/>
      <c r="B78" s="1312"/>
      <c r="C78" s="1312"/>
      <c r="D78" s="837"/>
      <c r="E78" s="837"/>
      <c r="F78" s="833"/>
      <c r="G78" s="833"/>
      <c r="H78" s="833"/>
      <c r="I78" s="829"/>
      <c r="J78" s="826"/>
      <c r="K78" s="836"/>
      <c r="L78" s="508"/>
      <c r="M78" s="520" t="s">
        <v>16</v>
      </c>
      <c r="N78" s="534"/>
      <c r="O78" s="534"/>
      <c r="P78" s="534"/>
      <c r="Q78" s="534"/>
      <c r="R78" s="534"/>
      <c r="S78" s="534"/>
      <c r="T78" s="534"/>
      <c r="U78" s="533"/>
      <c r="V78" s="534"/>
      <c r="W78" s="634"/>
      <c r="X78" s="554"/>
      <c r="Y78" s="558"/>
      <c r="Z78" s="558" t="str">
        <f t="shared" si="2"/>
        <v>Добавить источник тепловой энергии</v>
      </c>
      <c r="AA78" s="558"/>
      <c r="AB78" s="558"/>
      <c r="AC78" s="558"/>
      <c r="AD78" s="554"/>
      <c r="AE78" s="554"/>
      <c r="AF78" s="554"/>
      <c r="AG78" s="554"/>
      <c r="AH78" s="554"/>
      <c r="AI78" s="554"/>
      <c r="AJ78" s="554"/>
    </row>
    <row r="79" spans="1:36" s="493" customFormat="1" ht="15" customHeight="1">
      <c r="A79" s="1312"/>
      <c r="B79" s="1312"/>
      <c r="C79" s="837"/>
      <c r="D79" s="837"/>
      <c r="E79" s="837"/>
      <c r="F79" s="837"/>
      <c r="G79" s="842"/>
      <c r="H79" s="829"/>
      <c r="I79" s="840"/>
      <c r="J79" s="826"/>
      <c r="K79" s="841"/>
      <c r="L79" s="508"/>
      <c r="M79" s="519" t="s">
        <v>17</v>
      </c>
      <c r="N79" s="534"/>
      <c r="O79" s="534"/>
      <c r="P79" s="534"/>
      <c r="Q79" s="534"/>
      <c r="R79" s="534"/>
      <c r="S79" s="534"/>
      <c r="T79" s="534"/>
      <c r="U79" s="533"/>
      <c r="V79" s="534"/>
      <c r="W79" s="634"/>
      <c r="X79" s="554"/>
      <c r="Y79" s="558"/>
      <c r="Z79" s="558" t="str">
        <f t="shared" si="2"/>
        <v>Добавить наименование системы теплоснабжения</v>
      </c>
      <c r="AA79" s="558"/>
      <c r="AB79" s="558"/>
      <c r="AC79" s="558"/>
      <c r="AD79" s="554"/>
      <c r="AE79" s="554"/>
      <c r="AF79" s="554"/>
      <c r="AG79" s="554"/>
      <c r="AH79" s="554"/>
      <c r="AI79" s="554"/>
      <c r="AJ79" s="554"/>
    </row>
    <row r="80" spans="1:36" s="493" customFormat="1" ht="15" customHeight="1">
      <c r="A80" s="1312"/>
      <c r="B80" s="837"/>
      <c r="C80" s="837"/>
      <c r="D80" s="837"/>
      <c r="E80" s="837"/>
      <c r="F80" s="837"/>
      <c r="G80" s="842"/>
      <c r="H80" s="829"/>
      <c r="I80" s="829"/>
      <c r="J80" s="826"/>
      <c r="K80" s="836"/>
      <c r="L80" s="508"/>
      <c r="M80" s="528" t="s">
        <v>18</v>
      </c>
      <c r="N80" s="534"/>
      <c r="O80" s="534"/>
      <c r="P80" s="534"/>
      <c r="Q80" s="534"/>
      <c r="R80" s="534"/>
      <c r="S80" s="534"/>
      <c r="T80" s="534"/>
      <c r="U80" s="533"/>
      <c r="V80" s="534"/>
      <c r="W80" s="634"/>
      <c r="X80" s="554"/>
      <c r="Y80" s="558"/>
      <c r="Z80" s="558" t="str">
        <f t="shared" si="2"/>
        <v>Добавить территорию действия тарифа</v>
      </c>
      <c r="AA80" s="558"/>
      <c r="AB80" s="558"/>
      <c r="AC80" s="558"/>
      <c r="AD80" s="554"/>
      <c r="AE80" s="554"/>
      <c r="AF80" s="554"/>
      <c r="AG80" s="554"/>
      <c r="AH80" s="554"/>
      <c r="AI80" s="554"/>
      <c r="AJ80" s="554"/>
    </row>
    <row r="81" spans="1:36" s="492" customFormat="1" ht="15" customHeight="1">
      <c r="A81" s="825"/>
      <c r="B81" s="825"/>
      <c r="C81" s="825"/>
      <c r="D81" s="825"/>
      <c r="E81" s="825"/>
      <c r="F81" s="825"/>
      <c r="G81" s="825"/>
      <c r="H81" s="825"/>
      <c r="I81" s="825"/>
      <c r="J81" s="825"/>
      <c r="K81" s="825"/>
      <c r="L81" s="462"/>
      <c r="M81" s="535" t="s">
        <v>308</v>
      </c>
      <c r="N81" s="534"/>
      <c r="O81" s="534"/>
      <c r="P81" s="534"/>
      <c r="Q81" s="534"/>
      <c r="R81" s="534"/>
      <c r="S81" s="534"/>
      <c r="T81" s="534"/>
      <c r="U81" s="533"/>
      <c r="V81" s="728"/>
      <c r="W81" s="728"/>
      <c r="X81" s="728"/>
      <c r="Y81" s="728"/>
      <c r="Z81" s="728"/>
      <c r="AA81" s="728"/>
      <c r="AB81" s="727"/>
      <c r="AC81" s="728"/>
      <c r="AD81" s="634"/>
      <c r="AE81" s="556"/>
      <c r="AF81" s="556"/>
      <c r="AG81" s="556"/>
      <c r="AH81" s="556"/>
    </row>
    <row r="82" spans="1:36" ht="18.75" customHeight="1">
      <c r="X82" s="196"/>
      <c r="Y82" s="196"/>
      <c r="Z82" s="196"/>
      <c r="AA82" s="196"/>
      <c r="AB82" s="196"/>
      <c r="AC82" s="196"/>
      <c r="AD82" s="196"/>
      <c r="AE82" s="196"/>
      <c r="AF82" s="196"/>
      <c r="AG82" s="196"/>
      <c r="AH82" s="196"/>
      <c r="AI82" s="196"/>
      <c r="AJ82" s="196"/>
    </row>
    <row r="83" spans="1:36" s="34" customFormat="1" ht="17.100000000000001" customHeight="1">
      <c r="A83" s="34" t="s">
        <v>12</v>
      </c>
      <c r="C83" s="34" t="s">
        <v>50</v>
      </c>
      <c r="V83" s="151"/>
      <c r="X83" s="209"/>
      <c r="Y83" s="209"/>
      <c r="Z83" s="209"/>
      <c r="AA83" s="209"/>
      <c r="AB83" s="209"/>
      <c r="AC83" s="209"/>
      <c r="AD83" s="209"/>
      <c r="AE83" s="209"/>
      <c r="AF83" s="209"/>
      <c r="AG83" s="209"/>
      <c r="AH83" s="209"/>
      <c r="AI83" s="209"/>
      <c r="AJ83" s="209"/>
    </row>
    <row r="84" spans="1:36" ht="17.100000000000001" customHeight="1">
      <c r="L84" s="116"/>
      <c r="M84" s="116"/>
      <c r="N84" s="116"/>
      <c r="O84" s="116"/>
      <c r="P84" s="116"/>
      <c r="Q84" s="116"/>
      <c r="R84" s="116"/>
      <c r="S84" s="116"/>
      <c r="T84" s="116"/>
      <c r="U84" s="116"/>
      <c r="V84" s="116"/>
      <c r="W84" s="116"/>
      <c r="X84" s="196"/>
      <c r="Y84" s="196"/>
      <c r="Z84" s="196"/>
      <c r="AA84" s="196"/>
      <c r="AB84" s="196"/>
      <c r="AC84" s="196"/>
      <c r="AD84" s="196"/>
      <c r="AE84" s="196"/>
      <c r="AF84" s="196"/>
      <c r="AG84" s="196"/>
      <c r="AH84" s="196"/>
      <c r="AI84" s="196"/>
      <c r="AJ84" s="196"/>
    </row>
    <row r="85" spans="1:36" s="493" customFormat="1" ht="22.5">
      <c r="A85" s="1312">
        <v>1</v>
      </c>
      <c r="B85" s="867"/>
      <c r="C85" s="867"/>
      <c r="D85" s="867"/>
      <c r="E85" s="868"/>
      <c r="F85" s="869"/>
      <c r="G85" s="867"/>
      <c r="H85" s="867"/>
      <c r="I85" s="870"/>
      <c r="J85" s="865"/>
      <c r="K85" s="874">
        <v>1</v>
      </c>
      <c r="L85" s="562">
        <f>mergeValue(A85)</f>
        <v>1</v>
      </c>
      <c r="M85" s="610" t="s">
        <v>19</v>
      </c>
      <c r="N85" s="549"/>
      <c r="O85" s="1384"/>
      <c r="P85" s="1385"/>
      <c r="Q85" s="1385"/>
      <c r="R85" s="1385"/>
      <c r="S85" s="1385"/>
      <c r="T85" s="1385"/>
      <c r="U85" s="1385"/>
      <c r="V85" s="1386"/>
      <c r="W85" s="1129" t="s">
        <v>718</v>
      </c>
      <c r="X85" s="554"/>
      <c r="Y85" s="554"/>
      <c r="Z85" s="554"/>
      <c r="AA85" s="554"/>
      <c r="AB85" s="554"/>
      <c r="AC85" s="554"/>
      <c r="AD85" s="554"/>
      <c r="AE85" s="554"/>
      <c r="AF85" s="554"/>
      <c r="AG85" s="554"/>
      <c r="AH85" s="554"/>
      <c r="AI85" s="554"/>
    </row>
    <row r="86" spans="1:36" s="493" customFormat="1" ht="22.5">
      <c r="A86" s="1312"/>
      <c r="B86" s="1312">
        <v>1</v>
      </c>
      <c r="C86" s="867"/>
      <c r="D86" s="867"/>
      <c r="E86" s="869"/>
      <c r="F86" s="869"/>
      <c r="G86" s="867"/>
      <c r="H86" s="867"/>
      <c r="I86" s="864"/>
      <c r="J86" s="863"/>
      <c r="K86" s="874">
        <v>1</v>
      </c>
      <c r="L86" s="562" t="str">
        <f>mergeValue(A86) &amp;"."&amp; mergeValue(B86)</f>
        <v>1.1</v>
      </c>
      <c r="M86" s="516" t="s">
        <v>15</v>
      </c>
      <c r="N86" s="549"/>
      <c r="O86" s="1384"/>
      <c r="P86" s="1385"/>
      <c r="Q86" s="1385"/>
      <c r="R86" s="1385"/>
      <c r="S86" s="1385"/>
      <c r="T86" s="1385"/>
      <c r="U86" s="1385"/>
      <c r="V86" s="1386"/>
      <c r="W86" s="1129" t="s">
        <v>459</v>
      </c>
      <c r="X86" s="554"/>
      <c r="Y86" s="554"/>
      <c r="Z86" s="554"/>
      <c r="AA86" s="554"/>
      <c r="AB86" s="554"/>
      <c r="AC86" s="554"/>
      <c r="AD86" s="554"/>
      <c r="AE86" s="554"/>
      <c r="AF86" s="554"/>
      <c r="AG86" s="554"/>
      <c r="AH86" s="554"/>
      <c r="AI86" s="554"/>
    </row>
    <row r="87" spans="1:36" s="493" customFormat="1" ht="22.5">
      <c r="A87" s="1312"/>
      <c r="B87" s="1312"/>
      <c r="C87" s="1312">
        <v>1</v>
      </c>
      <c r="D87" s="867"/>
      <c r="E87" s="869"/>
      <c r="F87" s="869"/>
      <c r="G87" s="867"/>
      <c r="H87" s="867"/>
      <c r="I87" s="871"/>
      <c r="J87" s="863"/>
      <c r="K87" s="874">
        <v>1</v>
      </c>
      <c r="L87" s="562" t="str">
        <f>mergeValue(A87) &amp;"."&amp; mergeValue(B87)&amp;"."&amp; mergeValue(C87)</f>
        <v>1.1.1</v>
      </c>
      <c r="M87" s="517" t="s">
        <v>7</v>
      </c>
      <c r="N87" s="549"/>
      <c r="O87" s="1384"/>
      <c r="P87" s="1385"/>
      <c r="Q87" s="1385"/>
      <c r="R87" s="1385"/>
      <c r="S87" s="1385"/>
      <c r="T87" s="1385"/>
      <c r="U87" s="1385"/>
      <c r="V87" s="1386"/>
      <c r="W87" s="1129" t="s">
        <v>600</v>
      </c>
      <c r="X87" s="554"/>
      <c r="Y87" s="554"/>
      <c r="Z87" s="554"/>
      <c r="AA87" s="554"/>
      <c r="AB87" s="554"/>
      <c r="AC87" s="554"/>
      <c r="AD87" s="554"/>
      <c r="AE87" s="554"/>
      <c r="AF87" s="554"/>
      <c r="AG87" s="554"/>
      <c r="AH87" s="554"/>
      <c r="AI87" s="554"/>
    </row>
    <row r="88" spans="1:36" s="493" customFormat="1" ht="22.5">
      <c r="A88" s="1312"/>
      <c r="B88" s="1312"/>
      <c r="C88" s="1312"/>
      <c r="D88" s="1312">
        <v>1</v>
      </c>
      <c r="E88" s="869"/>
      <c r="F88" s="869"/>
      <c r="G88" s="867"/>
      <c r="H88" s="867"/>
      <c r="I88" s="1312">
        <v>1</v>
      </c>
      <c r="J88" s="863"/>
      <c r="K88" s="874">
        <v>1</v>
      </c>
      <c r="L88" s="562" t="str">
        <f>mergeValue(A88) &amp;"."&amp; mergeValue(B88)&amp;"."&amp; mergeValue(C88)&amp;"."&amp; mergeValue(D88)</f>
        <v>1.1.1.1</v>
      </c>
      <c r="M88" s="518" t="s">
        <v>21</v>
      </c>
      <c r="N88" s="549"/>
      <c r="O88" s="1384"/>
      <c r="P88" s="1385"/>
      <c r="Q88" s="1385"/>
      <c r="R88" s="1385"/>
      <c r="S88" s="1385"/>
      <c r="T88" s="1385"/>
      <c r="U88" s="1385"/>
      <c r="V88" s="1386"/>
      <c r="W88" s="1129" t="s">
        <v>601</v>
      </c>
      <c r="X88" s="554"/>
      <c r="Y88" s="554"/>
      <c r="Z88" s="554"/>
      <c r="AA88" s="554"/>
      <c r="AB88" s="554"/>
      <c r="AC88" s="554"/>
      <c r="AD88" s="554"/>
      <c r="AE88" s="554"/>
      <c r="AF88" s="554"/>
      <c r="AG88" s="554"/>
      <c r="AH88" s="554"/>
      <c r="AI88" s="554"/>
    </row>
    <row r="89" spans="1:36" s="493" customFormat="1" ht="11.25" hidden="1" customHeight="1">
      <c r="A89" s="1312"/>
      <c r="B89" s="1312"/>
      <c r="C89" s="1312"/>
      <c r="D89" s="1312"/>
      <c r="E89" s="1312">
        <v>1</v>
      </c>
      <c r="F89" s="869"/>
      <c r="G89" s="867"/>
      <c r="H89" s="867"/>
      <c r="I89" s="1312"/>
      <c r="J89" s="869"/>
      <c r="K89" s="874">
        <v>1</v>
      </c>
      <c r="L89" s="562"/>
      <c r="M89" s="524"/>
      <c r="N89" s="550"/>
      <c r="O89" s="1388"/>
      <c r="P89" s="1392"/>
      <c r="Q89" s="1392"/>
      <c r="R89" s="1392"/>
      <c r="S89" s="1392"/>
      <c r="T89" s="1392"/>
      <c r="U89" s="1392"/>
      <c r="V89" s="1393"/>
      <c r="W89" s="1090"/>
      <c r="X89" s="554"/>
      <c r="Y89" s="554"/>
      <c r="Z89" s="554"/>
      <c r="AA89" s="554"/>
      <c r="AB89" s="554"/>
      <c r="AC89" s="554"/>
      <c r="AD89" s="554"/>
      <c r="AE89" s="554"/>
      <c r="AF89" s="554"/>
      <c r="AG89" s="554"/>
      <c r="AH89" s="554"/>
      <c r="AI89" s="554"/>
    </row>
    <row r="90" spans="1:36" s="493" customFormat="1" ht="33.75">
      <c r="A90" s="1312"/>
      <c r="B90" s="1312"/>
      <c r="C90" s="1312"/>
      <c r="D90" s="1312"/>
      <c r="E90" s="1312"/>
      <c r="F90" s="1312">
        <v>1</v>
      </c>
      <c r="G90" s="867"/>
      <c r="H90" s="867"/>
      <c r="I90" s="1312"/>
      <c r="J90" s="1319"/>
      <c r="K90" s="874">
        <v>1</v>
      </c>
      <c r="L90" s="562" t="str">
        <f>mergeValue(A90) &amp;"."&amp; mergeValue(B90)&amp;"."&amp; mergeValue(C90)&amp;"."&amp; mergeValue(D90)&amp;"."&amp;  mergeValue(F90)</f>
        <v>1.1.1.1.1</v>
      </c>
      <c r="M90" s="524" t="s">
        <v>9</v>
      </c>
      <c r="N90" s="550"/>
      <c r="O90" s="1315"/>
      <c r="P90" s="1316"/>
      <c r="Q90" s="1316"/>
      <c r="R90" s="1316"/>
      <c r="S90" s="1316"/>
      <c r="T90" s="1316"/>
      <c r="U90" s="1316"/>
      <c r="V90" s="1317"/>
      <c r="W90" s="1129" t="s">
        <v>720</v>
      </c>
      <c r="X90" s="554"/>
      <c r="Y90" s="558" t="str">
        <f>strCheckUnique(Z90:Z93)</f>
        <v/>
      </c>
      <c r="Z90" s="554"/>
      <c r="AA90" s="558"/>
      <c r="AB90" s="554"/>
      <c r="AC90" s="554"/>
      <c r="AD90" s="554"/>
      <c r="AE90" s="554"/>
      <c r="AF90" s="554"/>
      <c r="AG90" s="554"/>
      <c r="AH90" s="554"/>
      <c r="AI90" s="554"/>
    </row>
    <row r="91" spans="1:36" s="493" customFormat="1" ht="99" customHeight="1">
      <c r="A91" s="1312"/>
      <c r="B91" s="1312"/>
      <c r="C91" s="1312"/>
      <c r="D91" s="1312"/>
      <c r="E91" s="1312"/>
      <c r="F91" s="1312"/>
      <c r="G91" s="867">
        <v>1</v>
      </c>
      <c r="H91" s="867"/>
      <c r="I91" s="1312"/>
      <c r="J91" s="1319"/>
      <c r="K91" s="866"/>
      <c r="L91" s="562" t="str">
        <f>mergeValue(A91) &amp;"."&amp; mergeValue(B91)&amp;"."&amp; mergeValue(C91)&amp;"."&amp; mergeValue(D91)&amp;"."&amp;  mergeValue(F91)&amp;"."&amp;  mergeValue(G91)</f>
        <v>1.1.1.1.1.1</v>
      </c>
      <c r="M91" s="1016"/>
      <c r="N91" s="555"/>
      <c r="O91" s="532"/>
      <c r="P91" s="532"/>
      <c r="Q91" s="532"/>
      <c r="R91" s="1318"/>
      <c r="S91" s="1308" t="s">
        <v>83</v>
      </c>
      <c r="T91" s="1318"/>
      <c r="U91" s="1308" t="s">
        <v>83</v>
      </c>
      <c r="V91" s="507"/>
      <c r="W91" s="1282" t="s">
        <v>733</v>
      </c>
      <c r="X91" s="554" t="str">
        <f>strCheckDate(O92:V92)</f>
        <v/>
      </c>
      <c r="Y91" s="558"/>
      <c r="Z91" s="558" t="str">
        <f>IF(M91="","",M91 )</f>
        <v/>
      </c>
      <c r="AA91" s="558"/>
      <c r="AB91" s="558"/>
      <c r="AC91" s="558"/>
      <c r="AD91" s="554"/>
      <c r="AE91" s="554"/>
      <c r="AF91" s="554"/>
      <c r="AG91" s="554"/>
      <c r="AH91" s="554"/>
      <c r="AI91" s="554"/>
    </row>
    <row r="92" spans="1:36" s="493" customFormat="1" ht="11.25" hidden="1" customHeight="1">
      <c r="A92" s="1312"/>
      <c r="B92" s="1312"/>
      <c r="C92" s="1312"/>
      <c r="D92" s="1312"/>
      <c r="E92" s="1312"/>
      <c r="F92" s="1312"/>
      <c r="G92" s="867"/>
      <c r="H92" s="867"/>
      <c r="I92" s="1312"/>
      <c r="J92" s="1319"/>
      <c r="K92" s="874">
        <v>1</v>
      </c>
      <c r="L92" s="569"/>
      <c r="M92" s="615"/>
      <c r="N92" s="555"/>
      <c r="O92" s="532"/>
      <c r="P92" s="532"/>
      <c r="Q92" s="553" t="str">
        <f>R91 &amp; "-" &amp; T91</f>
        <v>-</v>
      </c>
      <c r="R92" s="1318"/>
      <c r="S92" s="1308"/>
      <c r="T92" s="1318"/>
      <c r="U92" s="1308"/>
      <c r="V92" s="507"/>
      <c r="W92" s="1283"/>
      <c r="X92" s="554"/>
      <c r="Y92" s="558"/>
      <c r="Z92" s="558"/>
      <c r="AA92" s="558"/>
      <c r="AB92" s="558"/>
      <c r="AC92" s="558"/>
      <c r="AD92" s="554"/>
      <c r="AE92" s="554"/>
      <c r="AF92" s="554"/>
      <c r="AG92" s="554"/>
      <c r="AH92" s="554"/>
      <c r="AI92" s="554"/>
    </row>
    <row r="93" spans="1:36" s="492" customFormat="1" ht="15" customHeight="1">
      <c r="A93" s="1312"/>
      <c r="B93" s="1312"/>
      <c r="C93" s="1312"/>
      <c r="D93" s="1312"/>
      <c r="E93" s="1312"/>
      <c r="F93" s="1312"/>
      <c r="G93" s="867"/>
      <c r="H93" s="867"/>
      <c r="I93" s="1312"/>
      <c r="J93" s="1319"/>
      <c r="K93" s="874">
        <v>1</v>
      </c>
      <c r="L93" s="508"/>
      <c r="M93" s="526" t="s">
        <v>24</v>
      </c>
      <c r="N93" s="521"/>
      <c r="O93" s="515"/>
      <c r="P93" s="515"/>
      <c r="Q93" s="515"/>
      <c r="R93" s="542"/>
      <c r="S93" s="534"/>
      <c r="T93" s="533"/>
      <c r="U93" s="521"/>
      <c r="V93" s="530"/>
      <c r="W93" s="1284"/>
      <c r="X93" s="556"/>
      <c r="Y93" s="556"/>
      <c r="Z93" s="556"/>
      <c r="AA93" s="556"/>
      <c r="AB93" s="556"/>
      <c r="AC93" s="556"/>
      <c r="AD93" s="556"/>
      <c r="AE93" s="556"/>
      <c r="AF93" s="556"/>
      <c r="AG93" s="556"/>
      <c r="AH93" s="556"/>
      <c r="AI93" s="556"/>
    </row>
    <row r="94" spans="1:36" s="492" customFormat="1" ht="15" customHeight="1">
      <c r="A94" s="1312"/>
      <c r="B94" s="1312"/>
      <c r="C94" s="1312"/>
      <c r="D94" s="1312"/>
      <c r="E94" s="1312"/>
      <c r="F94" s="869"/>
      <c r="G94" s="869"/>
      <c r="H94" s="867"/>
      <c r="I94" s="1312"/>
      <c r="J94" s="869"/>
      <c r="K94" s="873"/>
      <c r="L94" s="508"/>
      <c r="M94" s="521" t="s">
        <v>10</v>
      </c>
      <c r="N94" s="526"/>
      <c r="O94" s="526"/>
      <c r="P94" s="526"/>
      <c r="Q94" s="526"/>
      <c r="R94" s="526"/>
      <c r="S94" s="526"/>
      <c r="T94" s="526"/>
      <c r="U94" s="526"/>
      <c r="V94" s="526"/>
      <c r="W94" s="530"/>
      <c r="X94" s="556"/>
      <c r="Y94" s="556"/>
      <c r="Z94" s="556"/>
      <c r="AA94" s="556"/>
      <c r="AB94" s="556"/>
      <c r="AC94" s="556"/>
      <c r="AD94" s="556"/>
      <c r="AE94" s="556"/>
      <c r="AF94" s="556"/>
      <c r="AG94" s="556"/>
      <c r="AH94" s="556"/>
      <c r="AI94" s="556"/>
      <c r="AJ94" s="556"/>
    </row>
    <row r="95" spans="1:36" s="492" customFormat="1" ht="15" hidden="1" customHeight="1">
      <c r="A95" s="1312"/>
      <c r="B95" s="1312"/>
      <c r="C95" s="1312"/>
      <c r="D95" s="1312"/>
      <c r="E95" s="869"/>
      <c r="F95" s="869"/>
      <c r="G95" s="869"/>
      <c r="H95" s="867"/>
      <c r="I95" s="1312"/>
      <c r="J95" s="869"/>
      <c r="K95" s="873"/>
      <c r="L95" s="508"/>
      <c r="M95" s="521"/>
      <c r="N95" s="526"/>
      <c r="O95" s="526"/>
      <c r="P95" s="526"/>
      <c r="Q95" s="526"/>
      <c r="R95" s="526"/>
      <c r="S95" s="526"/>
      <c r="T95" s="526"/>
      <c r="U95" s="526"/>
      <c r="V95" s="526"/>
      <c r="W95" s="530"/>
      <c r="X95" s="556"/>
      <c r="Y95" s="556"/>
      <c r="Z95" s="556"/>
      <c r="AA95" s="556"/>
      <c r="AB95" s="556"/>
      <c r="AC95" s="556"/>
      <c r="AD95" s="556"/>
      <c r="AE95" s="556"/>
      <c r="AF95" s="556"/>
      <c r="AG95" s="556"/>
      <c r="AH95" s="556"/>
      <c r="AI95" s="556"/>
      <c r="AJ95" s="556"/>
    </row>
    <row r="96" spans="1:36" s="492" customFormat="1" ht="15" customHeight="1">
      <c r="A96" s="1312"/>
      <c r="B96" s="1312"/>
      <c r="C96" s="1312"/>
      <c r="D96" s="872"/>
      <c r="E96" s="872"/>
      <c r="F96" s="869"/>
      <c r="G96" s="867"/>
      <c r="H96" s="867"/>
      <c r="I96" s="865"/>
      <c r="J96" s="862"/>
      <c r="K96" s="874">
        <v>1</v>
      </c>
      <c r="L96" s="508"/>
      <c r="M96" s="520" t="s">
        <v>16</v>
      </c>
      <c r="N96" s="519"/>
      <c r="O96" s="515"/>
      <c r="P96" s="515"/>
      <c r="Q96" s="515"/>
      <c r="R96" s="542"/>
      <c r="S96" s="534"/>
      <c r="T96" s="533"/>
      <c r="U96" s="519"/>
      <c r="V96" s="534"/>
      <c r="W96" s="530"/>
      <c r="X96" s="556"/>
      <c r="Y96" s="556"/>
      <c r="Z96" s="556"/>
      <c r="AA96" s="556"/>
      <c r="AB96" s="556"/>
      <c r="AC96" s="556"/>
      <c r="AD96" s="556"/>
      <c r="AE96" s="556"/>
      <c r="AF96" s="556"/>
      <c r="AG96" s="556"/>
      <c r="AH96" s="556"/>
      <c r="AI96" s="556"/>
    </row>
    <row r="97" spans="1:40" s="492" customFormat="1" ht="15" customHeight="1">
      <c r="A97" s="1312"/>
      <c r="B97" s="1312"/>
      <c r="C97" s="872"/>
      <c r="D97" s="872"/>
      <c r="E97" s="872"/>
      <c r="F97" s="872"/>
      <c r="G97" s="867"/>
      <c r="H97" s="867"/>
      <c r="I97" s="875"/>
      <c r="J97" s="862"/>
      <c r="K97" s="874">
        <v>1</v>
      </c>
      <c r="L97" s="508"/>
      <c r="M97" s="519" t="s">
        <v>17</v>
      </c>
      <c r="N97" s="519"/>
      <c r="O97" s="515"/>
      <c r="P97" s="515"/>
      <c r="Q97" s="515"/>
      <c r="R97" s="542"/>
      <c r="S97" s="534"/>
      <c r="T97" s="533"/>
      <c r="U97" s="519"/>
      <c r="V97" s="534"/>
      <c r="W97" s="530"/>
      <c r="X97" s="556"/>
      <c r="Y97" s="556"/>
      <c r="Z97" s="556"/>
      <c r="AA97" s="556"/>
      <c r="AB97" s="556"/>
      <c r="AC97" s="556"/>
      <c r="AD97" s="556"/>
      <c r="AE97" s="556"/>
      <c r="AF97" s="556"/>
      <c r="AG97" s="556"/>
      <c r="AH97" s="556"/>
      <c r="AI97" s="556"/>
    </row>
    <row r="98" spans="1:40" s="492" customFormat="1" ht="15" customHeight="1">
      <c r="A98" s="1312"/>
      <c r="B98" s="872"/>
      <c r="C98" s="872"/>
      <c r="D98" s="872"/>
      <c r="E98" s="872"/>
      <c r="F98" s="872"/>
      <c r="G98" s="867"/>
      <c r="H98" s="867"/>
      <c r="I98" s="865"/>
      <c r="J98" s="862"/>
      <c r="K98" s="874">
        <v>1</v>
      </c>
      <c r="L98" s="508"/>
      <c r="M98" s="528" t="s">
        <v>18</v>
      </c>
      <c r="N98" s="519"/>
      <c r="O98" s="515"/>
      <c r="P98" s="515"/>
      <c r="Q98" s="515"/>
      <c r="R98" s="542"/>
      <c r="S98" s="534"/>
      <c r="T98" s="533"/>
      <c r="U98" s="519"/>
      <c r="V98" s="534"/>
      <c r="W98" s="530"/>
      <c r="X98" s="556"/>
      <c r="Y98" s="556"/>
      <c r="Z98" s="556"/>
      <c r="AA98" s="556"/>
      <c r="AB98" s="556"/>
      <c r="AC98" s="556"/>
      <c r="AD98" s="556"/>
      <c r="AE98" s="556"/>
      <c r="AF98" s="556"/>
      <c r="AG98" s="556"/>
      <c r="AH98" s="556"/>
      <c r="AI98" s="556"/>
    </row>
    <row r="99" spans="1:40" s="492" customFormat="1" ht="15" customHeight="1">
      <c r="A99" s="861"/>
      <c r="B99" s="861"/>
      <c r="C99" s="861"/>
      <c r="D99" s="861"/>
      <c r="E99" s="861"/>
      <c r="F99" s="861"/>
      <c r="G99" s="861"/>
      <c r="H99" s="861"/>
      <c r="I99" s="861"/>
      <c r="J99" s="861"/>
      <c r="K99" s="861"/>
      <c r="L99" s="462"/>
      <c r="M99" s="535" t="s">
        <v>308</v>
      </c>
      <c r="N99" s="519"/>
      <c r="O99" s="515"/>
      <c r="P99" s="515"/>
      <c r="Q99" s="515"/>
      <c r="R99" s="542"/>
      <c r="S99" s="534"/>
      <c r="T99" s="533"/>
      <c r="U99" s="519"/>
      <c r="V99" s="534"/>
      <c r="W99" s="530"/>
      <c r="X99" s="556"/>
      <c r="Y99" s="556"/>
      <c r="Z99" s="556"/>
      <c r="AA99" s="556"/>
      <c r="AB99" s="556"/>
      <c r="AC99" s="556"/>
      <c r="AD99" s="556"/>
      <c r="AE99" s="556"/>
      <c r="AF99" s="556"/>
      <c r="AG99" s="556"/>
      <c r="AH99" s="556"/>
      <c r="AI99" s="556"/>
    </row>
    <row r="100" spans="1:40" s="566" customFormat="1" ht="15" customHeight="1">
      <c r="A100" s="565"/>
      <c r="B100" s="565"/>
      <c r="C100" s="565"/>
      <c r="D100" s="565"/>
      <c r="E100" s="565"/>
      <c r="F100" s="565"/>
      <c r="G100" s="564"/>
      <c r="H100" s="565"/>
      <c r="I100" s="647"/>
      <c r="J100" s="648"/>
      <c r="L100" s="567"/>
      <c r="M100" s="642"/>
      <c r="N100" s="643"/>
      <c r="O100" s="644"/>
      <c r="P100" s="644"/>
      <c r="Q100" s="644"/>
      <c r="R100" s="645"/>
      <c r="S100" s="523"/>
      <c r="T100" s="646"/>
      <c r="U100" s="643"/>
      <c r="V100" s="523"/>
      <c r="W100" s="523"/>
      <c r="X100" s="565"/>
      <c r="Y100" s="565"/>
      <c r="Z100" s="565"/>
      <c r="AA100" s="565"/>
      <c r="AB100" s="565"/>
      <c r="AC100" s="565"/>
      <c r="AD100" s="565"/>
      <c r="AE100" s="565"/>
      <c r="AF100" s="565"/>
      <c r="AG100" s="565"/>
      <c r="AH100" s="565"/>
      <c r="AI100" s="565"/>
    </row>
    <row r="101" spans="1:40" s="34" customFormat="1" ht="17.100000000000001" customHeight="1">
      <c r="G101" s="34" t="s">
        <v>12</v>
      </c>
      <c r="I101" s="34" t="s">
        <v>67</v>
      </c>
      <c r="V101" s="151"/>
    </row>
    <row r="102" spans="1:40" ht="17.100000000000001" customHeight="1">
      <c r="X102" s="439"/>
      <c r="Y102" s="40"/>
      <c r="Z102" s="40"/>
    </row>
    <row r="103" spans="1:40" s="493" customFormat="1" ht="22.5">
      <c r="A103" s="1312">
        <v>1</v>
      </c>
      <c r="B103" s="1026"/>
      <c r="C103" s="1026"/>
      <c r="D103" s="1026"/>
      <c r="E103" s="1027"/>
      <c r="F103" s="1028"/>
      <c r="G103" s="1026"/>
      <c r="H103" s="1026"/>
      <c r="I103" s="1007"/>
      <c r="J103" s="1012"/>
      <c r="K103" s="1012"/>
      <c r="L103" s="562">
        <f>mergeValue(A103)</f>
        <v>1</v>
      </c>
      <c r="M103" s="610" t="s">
        <v>19</v>
      </c>
      <c r="N103" s="549"/>
      <c r="O103" s="1384"/>
      <c r="P103" s="1385"/>
      <c r="Q103" s="1385"/>
      <c r="R103" s="1385"/>
      <c r="S103" s="1385"/>
      <c r="T103" s="1385"/>
      <c r="U103" s="1385"/>
      <c r="V103" s="1385"/>
      <c r="W103" s="1385"/>
      <c r="X103" s="1385"/>
      <c r="Y103" s="1385"/>
      <c r="Z103" s="1385"/>
      <c r="AA103" s="1386"/>
      <c r="AB103" s="1129" t="s">
        <v>718</v>
      </c>
      <c r="AC103" s="554"/>
      <c r="AD103" s="554"/>
      <c r="AE103" s="554"/>
      <c r="AF103" s="554"/>
      <c r="AG103" s="554"/>
      <c r="AH103" s="554"/>
      <c r="AI103" s="554"/>
      <c r="AJ103" s="554"/>
      <c r="AK103" s="554"/>
      <c r="AL103" s="554"/>
      <c r="AM103" s="554"/>
      <c r="AN103" s="554"/>
    </row>
    <row r="104" spans="1:40" s="493" customFormat="1" ht="22.5">
      <c r="A104" s="1312"/>
      <c r="B104" s="1312">
        <v>1</v>
      </c>
      <c r="C104" s="1026"/>
      <c r="D104" s="1026"/>
      <c r="E104" s="1028"/>
      <c r="F104" s="1028"/>
      <c r="G104" s="1026"/>
      <c r="H104" s="1026"/>
      <c r="I104" s="1014"/>
      <c r="J104" s="1009"/>
      <c r="K104" s="1008"/>
      <c r="L104" s="562" t="str">
        <f>mergeValue(A104) &amp;"."&amp; mergeValue(B104)</f>
        <v>1.1</v>
      </c>
      <c r="M104" s="516" t="s">
        <v>15</v>
      </c>
      <c r="N104" s="549"/>
      <c r="O104" s="1384"/>
      <c r="P104" s="1385"/>
      <c r="Q104" s="1385"/>
      <c r="R104" s="1385"/>
      <c r="S104" s="1385"/>
      <c r="T104" s="1385"/>
      <c r="U104" s="1385"/>
      <c r="V104" s="1385"/>
      <c r="W104" s="1385"/>
      <c r="X104" s="1385"/>
      <c r="Y104" s="1385"/>
      <c r="Z104" s="1385"/>
      <c r="AA104" s="1386"/>
      <c r="AB104" s="1129" t="s">
        <v>459</v>
      </c>
      <c r="AC104" s="554"/>
      <c r="AD104" s="554"/>
      <c r="AE104" s="554"/>
      <c r="AF104" s="554"/>
      <c r="AG104" s="554"/>
      <c r="AH104" s="554"/>
      <c r="AI104" s="554"/>
      <c r="AJ104" s="554"/>
      <c r="AK104" s="554"/>
      <c r="AL104" s="554"/>
      <c r="AM104" s="554"/>
      <c r="AN104" s="554"/>
    </row>
    <row r="105" spans="1:40" s="493" customFormat="1" ht="22.5">
      <c r="A105" s="1312"/>
      <c r="B105" s="1312"/>
      <c r="C105" s="1312">
        <v>1</v>
      </c>
      <c r="D105" s="1026"/>
      <c r="E105" s="1028"/>
      <c r="F105" s="1028"/>
      <c r="G105" s="1026"/>
      <c r="H105" s="1026"/>
      <c r="I105" s="1014"/>
      <c r="J105" s="1009"/>
      <c r="K105" s="1008"/>
      <c r="L105" s="562" t="str">
        <f>mergeValue(A105) &amp;"."&amp; mergeValue(B105)&amp;"."&amp; mergeValue(C105)</f>
        <v>1.1.1</v>
      </c>
      <c r="M105" s="517" t="s">
        <v>7</v>
      </c>
      <c r="N105" s="549"/>
      <c r="O105" s="1384"/>
      <c r="P105" s="1385"/>
      <c r="Q105" s="1385"/>
      <c r="R105" s="1385"/>
      <c r="S105" s="1385"/>
      <c r="T105" s="1385"/>
      <c r="U105" s="1385"/>
      <c r="V105" s="1385"/>
      <c r="W105" s="1385"/>
      <c r="X105" s="1385"/>
      <c r="Y105" s="1385"/>
      <c r="Z105" s="1385"/>
      <c r="AA105" s="1386"/>
      <c r="AB105" s="1129" t="s">
        <v>600</v>
      </c>
      <c r="AC105" s="554"/>
      <c r="AD105" s="554"/>
      <c r="AE105" s="554"/>
      <c r="AF105" s="554"/>
      <c r="AG105" s="554"/>
      <c r="AH105" s="554"/>
      <c r="AI105" s="554"/>
      <c r="AJ105" s="554"/>
      <c r="AK105" s="554"/>
      <c r="AL105" s="554"/>
      <c r="AM105" s="554"/>
      <c r="AN105" s="554"/>
    </row>
    <row r="106" spans="1:40" s="493" customFormat="1" ht="22.5">
      <c r="A106" s="1312"/>
      <c r="B106" s="1312"/>
      <c r="C106" s="1312"/>
      <c r="D106" s="1312">
        <v>1</v>
      </c>
      <c r="E106" s="1028"/>
      <c r="F106" s="1028"/>
      <c r="G106" s="1026"/>
      <c r="H106" s="1026"/>
      <c r="I106" s="1014"/>
      <c r="J106" s="1009"/>
      <c r="K106" s="1008"/>
      <c r="L106" s="562" t="str">
        <f>mergeValue(A106) &amp;"."&amp; mergeValue(B106)&amp;"."&amp; mergeValue(C106)&amp;"."&amp; mergeValue(D106)</f>
        <v>1.1.1.1</v>
      </c>
      <c r="M106" s="518" t="s">
        <v>21</v>
      </c>
      <c r="N106" s="549"/>
      <c r="O106" s="1384"/>
      <c r="P106" s="1385"/>
      <c r="Q106" s="1385"/>
      <c r="R106" s="1385"/>
      <c r="S106" s="1385"/>
      <c r="T106" s="1385"/>
      <c r="U106" s="1385"/>
      <c r="V106" s="1385"/>
      <c r="W106" s="1385"/>
      <c r="X106" s="1385"/>
      <c r="Y106" s="1385"/>
      <c r="Z106" s="1385"/>
      <c r="AA106" s="1386"/>
      <c r="AB106" s="1129" t="s">
        <v>601</v>
      </c>
      <c r="AC106" s="554"/>
      <c r="AD106" s="554"/>
      <c r="AE106" s="554"/>
      <c r="AF106" s="554"/>
      <c r="AG106" s="554"/>
      <c r="AH106" s="554"/>
      <c r="AI106" s="554"/>
      <c r="AJ106" s="554"/>
      <c r="AK106" s="554"/>
      <c r="AL106" s="554"/>
      <c r="AM106" s="554"/>
      <c r="AN106" s="554"/>
    </row>
    <row r="107" spans="1:40" s="493" customFormat="1" ht="14.25" hidden="1">
      <c r="A107" s="1312"/>
      <c r="B107" s="1312"/>
      <c r="C107" s="1312"/>
      <c r="D107" s="1312"/>
      <c r="E107" s="1312">
        <v>1</v>
      </c>
      <c r="F107" s="1028"/>
      <c r="G107" s="1026"/>
      <c r="H107" s="1026"/>
      <c r="I107" s="1013"/>
      <c r="J107" s="1009"/>
      <c r="K107" s="1008"/>
      <c r="L107" s="562"/>
      <c r="M107" s="524"/>
      <c r="N107" s="550"/>
      <c r="O107" s="1388"/>
      <c r="P107" s="1392"/>
      <c r="Q107" s="1392"/>
      <c r="R107" s="1392"/>
      <c r="S107" s="1392"/>
      <c r="T107" s="1392"/>
      <c r="U107" s="1392"/>
      <c r="V107" s="1392"/>
      <c r="W107" s="1392"/>
      <c r="X107" s="1392"/>
      <c r="Y107" s="1392"/>
      <c r="Z107" s="1392"/>
      <c r="AA107" s="1393"/>
      <c r="AB107" s="1129"/>
      <c r="AC107" s="554"/>
      <c r="AD107" s="554"/>
      <c r="AE107" s="554"/>
      <c r="AF107" s="554"/>
      <c r="AG107" s="554"/>
      <c r="AH107" s="554"/>
      <c r="AI107" s="554"/>
      <c r="AJ107" s="554"/>
      <c r="AK107" s="554"/>
      <c r="AL107" s="554"/>
      <c r="AM107" s="554"/>
      <c r="AN107" s="554"/>
    </row>
    <row r="108" spans="1:40" s="493" customFormat="1" ht="33.75">
      <c r="A108" s="1312"/>
      <c r="B108" s="1312"/>
      <c r="C108" s="1312"/>
      <c r="D108" s="1312"/>
      <c r="E108" s="1312"/>
      <c r="F108" s="1312">
        <v>1</v>
      </c>
      <c r="G108" s="1026"/>
      <c r="H108" s="1026"/>
      <c r="I108" s="1331"/>
      <c r="J108" s="1009"/>
      <c r="K108" s="1008"/>
      <c r="L108" s="562" t="str">
        <f>mergeValue(A108) &amp;"."&amp; mergeValue(B108)&amp;"."&amp; mergeValue(C108)&amp;"."&amp; mergeValue(D108)&amp;"."&amp; mergeValue(F108)</f>
        <v>1.1.1.1.1</v>
      </c>
      <c r="M108" s="525" t="s">
        <v>9</v>
      </c>
      <c r="N108" s="550"/>
      <c r="O108" s="1315"/>
      <c r="P108" s="1316"/>
      <c r="Q108" s="1316"/>
      <c r="R108" s="1316"/>
      <c r="S108" s="1316"/>
      <c r="T108" s="1316"/>
      <c r="U108" s="1316"/>
      <c r="V108" s="1316"/>
      <c r="W108" s="1316"/>
      <c r="X108" s="1316"/>
      <c r="Y108" s="1316"/>
      <c r="Z108" s="1316"/>
      <c r="AA108" s="1317"/>
      <c r="AB108" s="1129" t="s">
        <v>720</v>
      </c>
      <c r="AC108" s="554"/>
      <c r="AD108" s="558" t="str">
        <f>strCheckUnique(AE108:AE113)</f>
        <v/>
      </c>
      <c r="AE108" s="554"/>
      <c r="AF108" s="558"/>
      <c r="AG108" s="554"/>
      <c r="AH108" s="554"/>
      <c r="AI108" s="554"/>
      <c r="AJ108" s="554"/>
      <c r="AK108" s="554"/>
      <c r="AL108" s="554"/>
      <c r="AM108" s="554"/>
      <c r="AN108" s="554"/>
    </row>
    <row r="109" spans="1:40" s="493" customFormat="1" ht="56.25" customHeight="1">
      <c r="A109" s="1312"/>
      <c r="B109" s="1312"/>
      <c r="C109" s="1312"/>
      <c r="D109" s="1312"/>
      <c r="E109" s="1312"/>
      <c r="F109" s="1312"/>
      <c r="G109" s="1312">
        <v>1</v>
      </c>
      <c r="H109" s="1026"/>
      <c r="I109" s="1331"/>
      <c r="J109" s="1332"/>
      <c r="K109" s="1015"/>
      <c r="L109" s="562" t="str">
        <f>mergeValue(A109) &amp;"."&amp; mergeValue(B109)&amp;"."&amp; mergeValue(C109)&amp;"."&amp; mergeValue(D109)&amp;"."&amp; mergeValue(F109)&amp;"."&amp; mergeValue(G109)</f>
        <v>1.1.1.1.1.1</v>
      </c>
      <c r="M109" s="1016"/>
      <c r="N109" s="615"/>
      <c r="O109" s="532"/>
      <c r="P109" s="532"/>
      <c r="Q109" s="532"/>
      <c r="R109" s="463"/>
      <c r="S109" s="1041"/>
      <c r="T109" s="463"/>
      <c r="U109" s="1041"/>
      <c r="V109" s="553" t="str">
        <f>W109 &amp; "-" &amp; Y109</f>
        <v>-</v>
      </c>
      <c r="W109" s="1318"/>
      <c r="X109" s="1308" t="s">
        <v>83</v>
      </c>
      <c r="Y109" s="1318"/>
      <c r="Z109" s="1308" t="s">
        <v>83</v>
      </c>
      <c r="AA109" s="507"/>
      <c r="AB109" s="1129" t="s">
        <v>738</v>
      </c>
      <c r="AC109" s="554" t="str">
        <f>strCheckDate(O109:AA109)</f>
        <v/>
      </c>
      <c r="AD109" s="558"/>
      <c r="AE109" s="558" t="str">
        <f>IF(M109="","",M109 )</f>
        <v/>
      </c>
      <c r="AF109" s="558"/>
      <c r="AG109" s="558"/>
      <c r="AH109" s="558"/>
      <c r="AI109" s="554"/>
      <c r="AJ109" s="554"/>
      <c r="AK109" s="554"/>
      <c r="AL109" s="554"/>
      <c r="AM109" s="554"/>
      <c r="AN109" s="554"/>
    </row>
    <row r="110" spans="1:40" s="493" customFormat="1" ht="87.95" customHeight="1">
      <c r="A110" s="1312"/>
      <c r="B110" s="1312"/>
      <c r="C110" s="1312"/>
      <c r="D110" s="1312"/>
      <c r="E110" s="1312"/>
      <c r="F110" s="1312"/>
      <c r="G110" s="1312"/>
      <c r="H110" s="1026">
        <v>1</v>
      </c>
      <c r="I110" s="1331"/>
      <c r="J110" s="1332"/>
      <c r="K110" s="1015"/>
      <c r="L110" s="562" t="str">
        <f>mergeValue(A110) &amp;"."&amp; mergeValue(B110)&amp;"."&amp; mergeValue(C110)&amp;"."&amp; mergeValue(D110)&amp;"."&amp; mergeValue(F110)&amp;"."&amp; mergeValue(G110)&amp;"."&amp; mergeValue(H110)</f>
        <v>1.1.1.1.1.1.1</v>
      </c>
      <c r="M110" s="1018"/>
      <c r="N110" s="464"/>
      <c r="O110" s="532"/>
      <c r="P110" s="532"/>
      <c r="Q110" s="532"/>
      <c r="R110" s="463"/>
      <c r="S110" s="1041"/>
      <c r="T110" s="463"/>
      <c r="U110" s="1041"/>
      <c r="V110" s="553" t="str">
        <f>W110 &amp; "-" &amp; Y110</f>
        <v>-</v>
      </c>
      <c r="W110" s="1318"/>
      <c r="X110" s="1308"/>
      <c r="Y110" s="1318"/>
      <c r="Z110" s="1308"/>
      <c r="AA110" s="637"/>
      <c r="AB110" s="1282" t="s">
        <v>739</v>
      </c>
      <c r="AC110" s="554" t="str">
        <f>strCheckDate(O110:AA110)</f>
        <v/>
      </c>
      <c r="AD110" s="554"/>
      <c r="AE110" s="554"/>
      <c r="AF110" s="558"/>
      <c r="AG110" s="554"/>
      <c r="AH110" s="554"/>
      <c r="AI110" s="554"/>
      <c r="AJ110" s="554"/>
      <c r="AK110" s="554"/>
      <c r="AL110" s="554"/>
      <c r="AM110" s="554"/>
      <c r="AN110" s="554"/>
    </row>
    <row r="111" spans="1:40" s="493" customFormat="1" ht="14.25" hidden="1">
      <c r="A111" s="1312"/>
      <c r="B111" s="1312"/>
      <c r="C111" s="1312"/>
      <c r="D111" s="1312"/>
      <c r="E111" s="1312"/>
      <c r="F111" s="1312"/>
      <c r="G111" s="1312"/>
      <c r="H111" s="1026"/>
      <c r="I111" s="1331"/>
      <c r="J111" s="1332"/>
      <c r="K111" s="1015"/>
      <c r="L111" s="569"/>
      <c r="M111" s="615"/>
      <c r="N111" s="615"/>
      <c r="O111" s="532"/>
      <c r="P111" s="463"/>
      <c r="Q111" s="463"/>
      <c r="R111" s="463"/>
      <c r="S111" s="463"/>
      <c r="T111" s="463"/>
      <c r="U111" s="529"/>
      <c r="V111" s="553"/>
      <c r="W111" s="1307"/>
      <c r="X111" s="1308"/>
      <c r="Y111" s="1307"/>
      <c r="Z111" s="1308"/>
      <c r="AA111" s="507"/>
      <c r="AB111" s="1283"/>
      <c r="AC111" s="554"/>
      <c r="AD111" s="554"/>
      <c r="AE111" s="554"/>
      <c r="AF111" s="558">
        <f ca="1">OFFSET(AF111,-1,0)</f>
        <v>0</v>
      </c>
      <c r="AG111" s="554"/>
      <c r="AH111" s="554"/>
      <c r="AI111" s="554"/>
      <c r="AJ111" s="554"/>
      <c r="AK111" s="554"/>
      <c r="AL111" s="554"/>
      <c r="AM111" s="554"/>
      <c r="AN111" s="554"/>
    </row>
    <row r="112" spans="1:40" s="492" customFormat="1" ht="15" customHeight="1">
      <c r="A112" s="1312"/>
      <c r="B112" s="1312"/>
      <c r="C112" s="1312"/>
      <c r="D112" s="1312"/>
      <c r="E112" s="1312"/>
      <c r="F112" s="1312"/>
      <c r="G112" s="1312"/>
      <c r="H112" s="1026"/>
      <c r="I112" s="1331"/>
      <c r="J112" s="1332"/>
      <c r="K112" s="1017"/>
      <c r="L112" s="508"/>
      <c r="M112" s="527" t="s">
        <v>40</v>
      </c>
      <c r="N112" s="521"/>
      <c r="O112" s="515"/>
      <c r="P112" s="515"/>
      <c r="Q112" s="515"/>
      <c r="R112" s="515"/>
      <c r="S112" s="515"/>
      <c r="T112" s="515"/>
      <c r="U112" s="515"/>
      <c r="V112" s="515"/>
      <c r="W112" s="533"/>
      <c r="X112" s="534"/>
      <c r="Y112" s="533"/>
      <c r="Z112" s="521"/>
      <c r="AA112" s="530"/>
      <c r="AB112" s="1284"/>
      <c r="AC112" s="556"/>
      <c r="AD112" s="556"/>
      <c r="AE112" s="556"/>
      <c r="AF112" s="556"/>
      <c r="AG112" s="556"/>
      <c r="AH112" s="556"/>
      <c r="AI112" s="556"/>
      <c r="AJ112" s="556"/>
      <c r="AK112" s="556"/>
      <c r="AL112" s="556"/>
      <c r="AM112" s="556"/>
      <c r="AN112" s="556"/>
    </row>
    <row r="113" spans="1:40" s="492" customFormat="1" ht="15" customHeight="1">
      <c r="A113" s="1312"/>
      <c r="B113" s="1312"/>
      <c r="C113" s="1312"/>
      <c r="D113" s="1312"/>
      <c r="E113" s="1312"/>
      <c r="F113" s="1312"/>
      <c r="G113" s="1026"/>
      <c r="H113" s="1026"/>
      <c r="I113" s="1331"/>
      <c r="J113" s="1023"/>
      <c r="K113" s="1017"/>
      <c r="L113" s="508"/>
      <c r="M113" s="526" t="s">
        <v>24</v>
      </c>
      <c r="N113" s="527"/>
      <c r="O113" s="527"/>
      <c r="P113" s="527"/>
      <c r="Q113" s="527"/>
      <c r="R113" s="527"/>
      <c r="S113" s="527"/>
      <c r="T113" s="527"/>
      <c r="U113" s="527"/>
      <c r="V113" s="527"/>
      <c r="W113" s="527"/>
      <c r="X113" s="527"/>
      <c r="Y113" s="527"/>
      <c r="Z113" s="527"/>
      <c r="AA113" s="527"/>
      <c r="AB113" s="530"/>
      <c r="AC113" s="556"/>
      <c r="AD113" s="556"/>
      <c r="AE113" s="556"/>
      <c r="AF113" s="556"/>
      <c r="AG113" s="556"/>
      <c r="AH113" s="556"/>
      <c r="AI113" s="556"/>
      <c r="AJ113" s="556"/>
      <c r="AK113" s="556"/>
      <c r="AL113" s="556"/>
      <c r="AM113" s="556"/>
      <c r="AN113" s="556"/>
    </row>
    <row r="114" spans="1:40" s="492" customFormat="1" ht="15" customHeight="1">
      <c r="A114" s="1312"/>
      <c r="B114" s="1312"/>
      <c r="C114" s="1312"/>
      <c r="D114" s="1312"/>
      <c r="E114" s="1312"/>
      <c r="F114" s="1029"/>
      <c r="G114" s="1026"/>
      <c r="H114" s="1026"/>
      <c r="I114" s="1013"/>
      <c r="J114" s="1011"/>
      <c r="K114" s="1017"/>
      <c r="L114" s="508"/>
      <c r="M114" s="521" t="s">
        <v>10</v>
      </c>
      <c r="N114" s="520"/>
      <c r="O114" s="515"/>
      <c r="P114" s="515"/>
      <c r="Q114" s="515"/>
      <c r="R114" s="515"/>
      <c r="S114" s="515"/>
      <c r="T114" s="515"/>
      <c r="U114" s="515"/>
      <c r="V114" s="515"/>
      <c r="W114" s="542"/>
      <c r="X114" s="534"/>
      <c r="Y114" s="533"/>
      <c r="Z114" s="520"/>
      <c r="AA114" s="534"/>
      <c r="AB114" s="530"/>
      <c r="AC114" s="556"/>
      <c r="AD114" s="556"/>
      <c r="AE114" s="556"/>
      <c r="AF114" s="556"/>
      <c r="AG114" s="556"/>
      <c r="AH114" s="556"/>
      <c r="AI114" s="556"/>
      <c r="AJ114" s="556"/>
      <c r="AK114" s="556"/>
      <c r="AL114" s="556"/>
      <c r="AM114" s="556"/>
      <c r="AN114" s="556"/>
    </row>
    <row r="115" spans="1:40" s="492" customFormat="1" ht="14.25" hidden="1">
      <c r="A115" s="1312"/>
      <c r="B115" s="1312"/>
      <c r="C115" s="1312"/>
      <c r="D115" s="1312"/>
      <c r="E115" s="1029"/>
      <c r="F115" s="1029"/>
      <c r="G115" s="1026"/>
      <c r="H115" s="1026"/>
      <c r="I115" s="1024"/>
      <c r="J115" s="1011"/>
      <c r="K115" s="1007"/>
      <c r="L115" s="508"/>
      <c r="M115" s="521"/>
      <c r="N115" s="521"/>
      <c r="O115" s="521"/>
      <c r="P115" s="521"/>
      <c r="Q115" s="521"/>
      <c r="R115" s="521"/>
      <c r="S115" s="521"/>
      <c r="T115" s="521"/>
      <c r="U115" s="521"/>
      <c r="V115" s="521"/>
      <c r="W115" s="521"/>
      <c r="X115" s="521"/>
      <c r="Y115" s="521"/>
      <c r="Z115" s="521"/>
      <c r="AA115" s="521"/>
      <c r="AB115" s="530"/>
      <c r="AC115" s="556"/>
      <c r="AD115" s="556"/>
      <c r="AE115" s="556"/>
      <c r="AF115" s="556"/>
      <c r="AG115" s="556"/>
      <c r="AH115" s="556"/>
      <c r="AI115" s="556"/>
      <c r="AJ115" s="556"/>
      <c r="AK115" s="556"/>
      <c r="AL115" s="556"/>
      <c r="AM115" s="556"/>
      <c r="AN115" s="556"/>
    </row>
    <row r="116" spans="1:40" s="492" customFormat="1" ht="15" customHeight="1">
      <c r="A116" s="1312"/>
      <c r="B116" s="1312"/>
      <c r="C116" s="1312"/>
      <c r="D116" s="1030"/>
      <c r="E116" s="1030"/>
      <c r="F116" s="1030"/>
      <c r="G116" s="1031"/>
      <c r="H116" s="1030"/>
      <c r="I116" s="1017"/>
      <c r="J116" s="1011"/>
      <c r="K116" s="1017"/>
      <c r="L116" s="508"/>
      <c r="M116" s="520" t="s">
        <v>16</v>
      </c>
      <c r="N116" s="519"/>
      <c r="O116" s="515"/>
      <c r="P116" s="515"/>
      <c r="Q116" s="515"/>
      <c r="R116" s="515"/>
      <c r="S116" s="515"/>
      <c r="T116" s="515"/>
      <c r="U116" s="515"/>
      <c r="V116" s="515"/>
      <c r="W116" s="542"/>
      <c r="X116" s="534"/>
      <c r="Y116" s="533"/>
      <c r="Z116" s="519"/>
      <c r="AA116" s="534"/>
      <c r="AB116" s="530"/>
      <c r="AC116" s="556"/>
      <c r="AD116" s="556"/>
      <c r="AE116" s="556"/>
      <c r="AF116" s="556"/>
      <c r="AG116" s="556"/>
      <c r="AH116" s="556"/>
      <c r="AI116" s="556"/>
      <c r="AJ116" s="556"/>
      <c r="AK116" s="556"/>
      <c r="AL116" s="556"/>
      <c r="AM116" s="556"/>
      <c r="AN116" s="556"/>
    </row>
    <row r="117" spans="1:40" s="492" customFormat="1" ht="15" customHeight="1">
      <c r="A117" s="1312"/>
      <c r="B117" s="1312"/>
      <c r="C117" s="1030"/>
      <c r="D117" s="1030"/>
      <c r="E117" s="1030"/>
      <c r="F117" s="1030"/>
      <c r="G117" s="1031"/>
      <c r="H117" s="1030"/>
      <c r="I117" s="1017"/>
      <c r="J117" s="1011"/>
      <c r="K117" s="1017"/>
      <c r="L117" s="508"/>
      <c r="M117" s="519" t="s">
        <v>17</v>
      </c>
      <c r="N117" s="519"/>
      <c r="O117" s="515"/>
      <c r="P117" s="515"/>
      <c r="Q117" s="515"/>
      <c r="R117" s="515"/>
      <c r="S117" s="515"/>
      <c r="T117" s="515"/>
      <c r="U117" s="515"/>
      <c r="V117" s="515"/>
      <c r="W117" s="542"/>
      <c r="X117" s="534"/>
      <c r="Y117" s="533"/>
      <c r="Z117" s="519"/>
      <c r="AA117" s="534"/>
      <c r="AB117" s="530"/>
      <c r="AC117" s="556"/>
      <c r="AD117" s="556"/>
      <c r="AE117" s="556"/>
      <c r="AF117" s="556"/>
      <c r="AG117" s="556"/>
      <c r="AH117" s="556"/>
      <c r="AI117" s="556"/>
      <c r="AJ117" s="556"/>
      <c r="AK117" s="556"/>
      <c r="AL117" s="556"/>
      <c r="AM117" s="556"/>
      <c r="AN117" s="556"/>
    </row>
    <row r="118" spans="1:40" s="492" customFormat="1" ht="15" customHeight="1">
      <c r="A118" s="1312"/>
      <c r="B118" s="1030"/>
      <c r="C118" s="1030"/>
      <c r="D118" s="1030"/>
      <c r="E118" s="1030"/>
      <c r="F118" s="1030"/>
      <c r="G118" s="1031"/>
      <c r="H118" s="1030"/>
      <c r="I118" s="1017"/>
      <c r="J118" s="1011"/>
      <c r="K118" s="1017"/>
      <c r="L118" s="508"/>
      <c r="M118" s="528" t="s">
        <v>18</v>
      </c>
      <c r="N118" s="519"/>
      <c r="O118" s="515"/>
      <c r="P118" s="515"/>
      <c r="Q118" s="515"/>
      <c r="R118" s="515"/>
      <c r="S118" s="515"/>
      <c r="T118" s="515"/>
      <c r="U118" s="515"/>
      <c r="V118" s="515"/>
      <c r="W118" s="542"/>
      <c r="X118" s="534"/>
      <c r="Y118" s="533"/>
      <c r="Z118" s="519"/>
      <c r="AA118" s="534"/>
      <c r="AB118" s="530"/>
      <c r="AC118" s="556"/>
      <c r="AD118" s="556"/>
      <c r="AE118" s="556"/>
      <c r="AF118" s="556"/>
      <c r="AG118" s="556"/>
      <c r="AH118" s="556"/>
      <c r="AI118" s="556"/>
      <c r="AJ118" s="556"/>
      <c r="AK118" s="556"/>
      <c r="AL118" s="556"/>
      <c r="AM118" s="556"/>
      <c r="AN118" s="556"/>
    </row>
    <row r="119" spans="1:40" s="492" customFormat="1" ht="15" customHeight="1">
      <c r="A119" s="1024"/>
      <c r="B119" s="1024"/>
      <c r="C119" s="1024"/>
      <c r="D119" s="1024"/>
      <c r="E119" s="1024"/>
      <c r="F119" s="1024"/>
      <c r="G119" s="1032"/>
      <c r="H119" s="1024"/>
      <c r="I119" s="1010"/>
      <c r="J119" s="1011"/>
      <c r="K119" s="1007"/>
      <c r="L119" s="508"/>
      <c r="M119" s="535" t="s">
        <v>308</v>
      </c>
      <c r="N119" s="519"/>
      <c r="O119" s="515"/>
      <c r="P119" s="515"/>
      <c r="Q119" s="515"/>
      <c r="R119" s="515"/>
      <c r="S119" s="515"/>
      <c r="T119" s="515"/>
      <c r="U119" s="515"/>
      <c r="V119" s="515"/>
      <c r="W119" s="542"/>
      <c r="X119" s="534"/>
      <c r="Y119" s="533"/>
      <c r="Z119" s="519"/>
      <c r="AA119" s="534"/>
      <c r="AB119" s="530"/>
      <c r="AC119" s="556"/>
      <c r="AD119" s="556"/>
      <c r="AE119" s="556"/>
      <c r="AF119" s="556"/>
      <c r="AG119" s="556"/>
      <c r="AH119" s="556"/>
      <c r="AI119" s="556"/>
      <c r="AJ119" s="556"/>
      <c r="AK119" s="556"/>
      <c r="AL119" s="556"/>
      <c r="AM119" s="556"/>
      <c r="AN119" s="556"/>
    </row>
    <row r="120" spans="1:40" s="651" customFormat="1" ht="102.75" customHeight="1">
      <c r="A120" s="876"/>
      <c r="B120" s="876"/>
      <c r="C120" s="876"/>
      <c r="D120" s="876"/>
      <c r="E120" s="876"/>
      <c r="F120" s="876"/>
      <c r="G120" s="880"/>
      <c r="H120" s="881">
        <v>1</v>
      </c>
      <c r="I120" s="879"/>
      <c r="J120" s="877"/>
      <c r="K120" s="878"/>
      <c r="L120" s="688" t="str">
        <f>mergeValue(A120) &amp;"."&amp; mergeValue(B120)&amp;"."&amp; mergeValue(C120)&amp;"."&amp; mergeValue(D120)&amp;"."&amp; mergeValue(F120)&amp;"."&amp; mergeValue(G120)&amp;"."&amp; mergeValue(H120)</f>
        <v>......1</v>
      </c>
      <c r="M120" s="1018"/>
      <c r="N120" s="678"/>
      <c r="O120" s="667"/>
      <c r="P120" s="667"/>
      <c r="Q120" s="667"/>
      <c r="R120" s="677"/>
      <c r="S120" s="1041"/>
      <c r="T120" s="677"/>
      <c r="U120" s="1041"/>
      <c r="V120" s="682" t="str">
        <f>W120 &amp; "-" &amp; Y120</f>
        <v>-</v>
      </c>
      <c r="W120" s="649"/>
      <c r="X120" s="619" t="s">
        <v>84</v>
      </c>
      <c r="Y120" s="1038"/>
      <c r="Z120" s="441" t="s">
        <v>84</v>
      </c>
      <c r="AA120" s="637"/>
      <c r="AB120" s="656"/>
      <c r="AC120" s="683" t="str">
        <f>strCheckDate(O120:AA120)</f>
        <v/>
      </c>
      <c r="AD120" s="683"/>
      <c r="AE120" s="683"/>
      <c r="AF120" s="686"/>
      <c r="AG120" s="683"/>
      <c r="AH120" s="683"/>
      <c r="AI120" s="683"/>
      <c r="AJ120" s="683"/>
      <c r="AK120" s="683"/>
      <c r="AL120" s="683"/>
      <c r="AM120" s="683"/>
      <c r="AN120" s="683"/>
    </row>
    <row r="123" spans="1:40" s="34" customFormat="1" ht="17.100000000000001" customHeight="1">
      <c r="G123" s="34" t="s">
        <v>12</v>
      </c>
      <c r="I123" s="34" t="s">
        <v>68</v>
      </c>
      <c r="U123" s="151"/>
    </row>
    <row r="124" spans="1:40" ht="17.100000000000001" customHeight="1">
      <c r="T124" s="116"/>
      <c r="U124" s="40"/>
    </row>
    <row r="125" spans="1:40" s="493" customFormat="1" ht="22.5">
      <c r="A125" s="1312">
        <v>1</v>
      </c>
      <c r="B125" s="888"/>
      <c r="C125" s="888"/>
      <c r="D125" s="888"/>
      <c r="E125" s="889"/>
      <c r="F125" s="890"/>
      <c r="G125" s="890"/>
      <c r="H125" s="890"/>
      <c r="I125" s="891"/>
      <c r="J125" s="886"/>
      <c r="K125" s="893"/>
      <c r="L125" s="562">
        <f>mergeValue(A125)</f>
        <v>1</v>
      </c>
      <c r="M125" s="610" t="s">
        <v>19</v>
      </c>
      <c r="N125" s="549"/>
      <c r="O125" s="1325"/>
      <c r="P125" s="1325"/>
      <c r="Q125" s="1325"/>
      <c r="R125" s="1325"/>
      <c r="S125" s="1325"/>
      <c r="T125" s="1325"/>
      <c r="U125" s="1325"/>
      <c r="V125" s="1325"/>
      <c r="W125" s="1129" t="s">
        <v>718</v>
      </c>
      <c r="X125" s="554"/>
      <c r="Y125" s="554"/>
      <c r="Z125" s="554"/>
      <c r="AA125" s="554"/>
      <c r="AB125" s="554"/>
      <c r="AC125" s="554"/>
      <c r="AD125" s="554"/>
      <c r="AE125" s="554"/>
      <c r="AF125" s="554"/>
      <c r="AG125" s="554"/>
      <c r="AH125" s="554"/>
    </row>
    <row r="126" spans="1:40" s="493" customFormat="1" ht="22.5">
      <c r="A126" s="1312"/>
      <c r="B126" s="1312">
        <v>1</v>
      </c>
      <c r="C126" s="888"/>
      <c r="D126" s="888"/>
      <c r="E126" s="890"/>
      <c r="F126" s="890"/>
      <c r="G126" s="890"/>
      <c r="H126" s="890"/>
      <c r="I126" s="885"/>
      <c r="J126" s="884"/>
      <c r="K126" s="887"/>
      <c r="L126" s="562" t="str">
        <f>mergeValue(A126) &amp;"."&amp; mergeValue(B126)</f>
        <v>1.1</v>
      </c>
      <c r="M126" s="516" t="s">
        <v>15</v>
      </c>
      <c r="N126" s="549"/>
      <c r="O126" s="1325"/>
      <c r="P126" s="1325"/>
      <c r="Q126" s="1325"/>
      <c r="R126" s="1325"/>
      <c r="S126" s="1325"/>
      <c r="T126" s="1325"/>
      <c r="U126" s="1325"/>
      <c r="V126" s="1325"/>
      <c r="W126" s="1129" t="s">
        <v>459</v>
      </c>
      <c r="X126" s="554"/>
      <c r="Y126" s="554"/>
      <c r="Z126" s="554"/>
      <c r="AA126" s="554"/>
      <c r="AB126" s="554"/>
      <c r="AC126" s="554"/>
      <c r="AD126" s="554"/>
      <c r="AE126" s="554"/>
      <c r="AF126" s="554"/>
      <c r="AG126" s="554"/>
      <c r="AH126" s="554"/>
    </row>
    <row r="127" spans="1:40" s="493" customFormat="1" ht="22.5">
      <c r="A127" s="1312"/>
      <c r="B127" s="1312"/>
      <c r="C127" s="1312">
        <v>1</v>
      </c>
      <c r="D127" s="888"/>
      <c r="E127" s="890"/>
      <c r="F127" s="890"/>
      <c r="G127" s="890"/>
      <c r="H127" s="890"/>
      <c r="I127" s="892"/>
      <c r="J127" s="884"/>
      <c r="K127" s="887"/>
      <c r="L127" s="562" t="str">
        <f>mergeValue(A127) &amp;"."&amp; mergeValue(B127)&amp;"."&amp; mergeValue(C127)</f>
        <v>1.1.1</v>
      </c>
      <c r="M127" s="517" t="s">
        <v>7</v>
      </c>
      <c r="N127" s="549"/>
      <c r="O127" s="1325"/>
      <c r="P127" s="1325"/>
      <c r="Q127" s="1325"/>
      <c r="R127" s="1325"/>
      <c r="S127" s="1325"/>
      <c r="T127" s="1325"/>
      <c r="U127" s="1325"/>
      <c r="V127" s="1325"/>
      <c r="W127" s="1129" t="s">
        <v>600</v>
      </c>
      <c r="X127" s="554"/>
      <c r="Y127" s="554"/>
      <c r="Z127" s="554"/>
      <c r="AA127" s="554"/>
      <c r="AB127" s="554"/>
      <c r="AC127" s="554"/>
      <c r="AD127" s="554"/>
      <c r="AE127" s="554"/>
      <c r="AF127" s="554"/>
      <c r="AG127" s="554"/>
      <c r="AH127" s="554"/>
    </row>
    <row r="128" spans="1:40" s="493" customFormat="1" ht="22.5">
      <c r="A128" s="1312"/>
      <c r="B128" s="1312"/>
      <c r="C128" s="1312"/>
      <c r="D128" s="1312">
        <v>1</v>
      </c>
      <c r="E128" s="890"/>
      <c r="F128" s="890"/>
      <c r="G128" s="890"/>
      <c r="H128" s="890"/>
      <c r="I128" s="892"/>
      <c r="J128" s="884"/>
      <c r="K128" s="887"/>
      <c r="L128" s="562" t="str">
        <f>mergeValue(A128) &amp;"."&amp; mergeValue(B128)&amp;"."&amp; mergeValue(C128)&amp;"."&amp; mergeValue(D128)</f>
        <v>1.1.1.1</v>
      </c>
      <c r="M128" s="518" t="s">
        <v>21</v>
      </c>
      <c r="N128" s="549"/>
      <c r="O128" s="1325"/>
      <c r="P128" s="1325"/>
      <c r="Q128" s="1325"/>
      <c r="R128" s="1325"/>
      <c r="S128" s="1325"/>
      <c r="T128" s="1325"/>
      <c r="U128" s="1325"/>
      <c r="V128" s="1325"/>
      <c r="W128" s="1129" t="s">
        <v>601</v>
      </c>
      <c r="X128" s="554"/>
      <c r="Y128" s="554"/>
      <c r="Z128" s="554"/>
      <c r="AA128" s="554"/>
      <c r="AB128" s="554"/>
      <c r="AC128" s="554"/>
      <c r="AD128" s="554"/>
      <c r="AE128" s="554"/>
      <c r="AF128" s="554"/>
      <c r="AG128" s="554"/>
      <c r="AH128" s="554"/>
    </row>
    <row r="129" spans="1:34" s="493" customFormat="1" ht="11.25" hidden="1" customHeight="1">
      <c r="A129" s="1312"/>
      <c r="B129" s="1312"/>
      <c r="C129" s="1312"/>
      <c r="D129" s="1312"/>
      <c r="E129" s="1312">
        <v>1</v>
      </c>
      <c r="F129" s="890"/>
      <c r="G129" s="890"/>
      <c r="H129" s="888">
        <v>1</v>
      </c>
      <c r="I129" s="1312">
        <v>1</v>
      </c>
      <c r="J129" s="890"/>
      <c r="K129" s="895"/>
      <c r="L129" s="562"/>
      <c r="M129" s="524"/>
      <c r="N129" s="550"/>
      <c r="O129" s="600"/>
      <c r="P129" s="600"/>
      <c r="Q129" s="600"/>
      <c r="R129" s="600"/>
      <c r="S129" s="600"/>
      <c r="T129" s="600"/>
      <c r="U129" s="600"/>
      <c r="V129" s="478"/>
      <c r="W129" s="1090"/>
      <c r="X129" s="554"/>
      <c r="Y129" s="554"/>
      <c r="Z129" s="554"/>
      <c r="AA129" s="554"/>
      <c r="AB129" s="554"/>
      <c r="AC129" s="554"/>
      <c r="AD129" s="554"/>
      <c r="AE129" s="554"/>
      <c r="AF129" s="554"/>
      <c r="AG129" s="554"/>
      <c r="AH129" s="554"/>
    </row>
    <row r="130" spans="1:34" s="493" customFormat="1" ht="33.75">
      <c r="A130" s="1312"/>
      <c r="B130" s="1312"/>
      <c r="C130" s="1312"/>
      <c r="D130" s="1312"/>
      <c r="E130" s="1312"/>
      <c r="F130" s="1312">
        <v>1</v>
      </c>
      <c r="G130" s="888"/>
      <c r="H130" s="888"/>
      <c r="I130" s="1312"/>
      <c r="J130" s="1312">
        <v>1</v>
      </c>
      <c r="K130" s="896"/>
      <c r="L130" s="562" t="str">
        <f>mergeValue(A130) &amp;"."&amp; mergeValue(B130)&amp;"."&amp; mergeValue(C130)&amp;"."&amp; mergeValue(D130)&amp;"."&amp;  mergeValue(F130)</f>
        <v>1.1.1.1.1</v>
      </c>
      <c r="M130" s="525" t="s">
        <v>9</v>
      </c>
      <c r="N130" s="550"/>
      <c r="O130" s="1314"/>
      <c r="P130" s="1314"/>
      <c r="Q130" s="1314"/>
      <c r="R130" s="1314"/>
      <c r="S130" s="1314"/>
      <c r="T130" s="1314"/>
      <c r="U130" s="1314"/>
      <c r="V130" s="1314"/>
      <c r="W130" s="1129" t="s">
        <v>720</v>
      </c>
      <c r="X130" s="554"/>
      <c r="Y130" s="558" t="str">
        <f>strCheckUnique(Z130:Z133)</f>
        <v/>
      </c>
      <c r="Z130" s="554"/>
      <c r="AA130" s="558"/>
      <c r="AB130" s="554"/>
      <c r="AC130" s="554"/>
      <c r="AD130" s="554"/>
      <c r="AE130" s="554"/>
      <c r="AF130" s="554"/>
      <c r="AG130" s="554"/>
      <c r="AH130" s="554"/>
    </row>
    <row r="131" spans="1:34" s="493" customFormat="1" ht="99" customHeight="1">
      <c r="A131" s="1312"/>
      <c r="B131" s="1312"/>
      <c r="C131" s="1312"/>
      <c r="D131" s="1312"/>
      <c r="E131" s="1312"/>
      <c r="F131" s="1312"/>
      <c r="G131" s="888">
        <v>1</v>
      </c>
      <c r="H131" s="888"/>
      <c r="I131" s="1312"/>
      <c r="J131" s="1312"/>
      <c r="K131" s="896">
        <v>1</v>
      </c>
      <c r="L131" s="562" t="str">
        <f>mergeValue(A131) &amp;"."&amp; mergeValue(B131)&amp;"."&amp; mergeValue(C131)&amp;"."&amp; mergeValue(D131)&amp;"."&amp; mergeValue(F131)&amp;"."&amp; mergeValue(G131)</f>
        <v>1.1.1.1.1.1</v>
      </c>
      <c r="M131" s="1016"/>
      <c r="N131" s="555"/>
      <c r="O131" s="532"/>
      <c r="P131" s="532"/>
      <c r="Q131" s="1040"/>
      <c r="R131" s="1318"/>
      <c r="S131" s="1308" t="s">
        <v>83</v>
      </c>
      <c r="T131" s="1318"/>
      <c r="U131" s="1308" t="s">
        <v>84</v>
      </c>
      <c r="V131" s="547"/>
      <c r="W131" s="1282" t="s">
        <v>733</v>
      </c>
      <c r="X131" s="554" t="str">
        <f>strCheckDate(O132:V132)</f>
        <v/>
      </c>
      <c r="Y131" s="558"/>
      <c r="Z131" s="558" t="str">
        <f>IF(M131="","",M131 )</f>
        <v/>
      </c>
      <c r="AA131" s="558"/>
      <c r="AB131" s="558"/>
      <c r="AC131" s="558"/>
      <c r="AD131" s="554"/>
      <c r="AE131" s="554"/>
      <c r="AF131" s="554"/>
      <c r="AG131" s="554"/>
      <c r="AH131" s="554"/>
    </row>
    <row r="132" spans="1:34" s="493" customFormat="1" ht="0.2" customHeight="1">
      <c r="A132" s="1312"/>
      <c r="B132" s="1312"/>
      <c r="C132" s="1312"/>
      <c r="D132" s="1312"/>
      <c r="E132" s="1312"/>
      <c r="F132" s="1312"/>
      <c r="G132" s="888"/>
      <c r="H132" s="888"/>
      <c r="I132" s="1312"/>
      <c r="J132" s="1312"/>
      <c r="K132" s="896"/>
      <c r="L132" s="569"/>
      <c r="M132" s="615"/>
      <c r="N132" s="555"/>
      <c r="O132" s="532"/>
      <c r="P132" s="532"/>
      <c r="Q132" s="553" t="str">
        <f>R131 &amp; "-" &amp; T131</f>
        <v>-</v>
      </c>
      <c r="R132" s="1307"/>
      <c r="S132" s="1308"/>
      <c r="T132" s="1307"/>
      <c r="U132" s="1308"/>
      <c r="V132" s="547"/>
      <c r="W132" s="1283"/>
      <c r="X132" s="554"/>
      <c r="Y132" s="554"/>
      <c r="Z132" s="554"/>
      <c r="AA132" s="554"/>
      <c r="AB132" s="554"/>
      <c r="AC132" s="554"/>
      <c r="AD132" s="554"/>
      <c r="AE132" s="554"/>
      <c r="AF132" s="554"/>
      <c r="AG132" s="554"/>
      <c r="AH132" s="554"/>
    </row>
    <row r="133" spans="1:34" s="492" customFormat="1" ht="15" customHeight="1">
      <c r="A133" s="1312"/>
      <c r="B133" s="1312"/>
      <c r="C133" s="1312"/>
      <c r="D133" s="1312"/>
      <c r="E133" s="1312"/>
      <c r="F133" s="1312"/>
      <c r="G133" s="890"/>
      <c r="H133" s="888"/>
      <c r="I133" s="1312"/>
      <c r="J133" s="1312"/>
      <c r="K133" s="895"/>
      <c r="L133" s="508"/>
      <c r="M133" s="526" t="s">
        <v>24</v>
      </c>
      <c r="N133" s="521"/>
      <c r="O133" s="515"/>
      <c r="P133" s="515"/>
      <c r="Q133" s="515"/>
      <c r="R133" s="542"/>
      <c r="S133" s="534"/>
      <c r="T133" s="533"/>
      <c r="U133" s="521"/>
      <c r="V133" s="530"/>
      <c r="W133" s="1284"/>
      <c r="X133" s="556"/>
      <c r="Y133" s="556"/>
      <c r="Z133" s="556"/>
      <c r="AA133" s="556"/>
      <c r="AB133" s="556"/>
      <c r="AC133" s="556"/>
      <c r="AD133" s="556"/>
      <c r="AE133" s="556"/>
      <c r="AF133" s="556"/>
      <c r="AG133" s="556"/>
      <c r="AH133" s="556"/>
    </row>
    <row r="134" spans="1:34" s="492" customFormat="1" ht="15" customHeight="1">
      <c r="A134" s="1312"/>
      <c r="B134" s="1312"/>
      <c r="C134" s="1312"/>
      <c r="D134" s="1312"/>
      <c r="E134" s="1312"/>
      <c r="F134" s="890"/>
      <c r="G134" s="890"/>
      <c r="H134" s="888"/>
      <c r="I134" s="1312"/>
      <c r="J134" s="890"/>
      <c r="K134" s="895"/>
      <c r="L134" s="508"/>
      <c r="M134" s="521" t="s">
        <v>10</v>
      </c>
      <c r="N134" s="520"/>
      <c r="O134" s="515"/>
      <c r="P134" s="515"/>
      <c r="Q134" s="515"/>
      <c r="R134" s="542"/>
      <c r="S134" s="534"/>
      <c r="T134" s="533"/>
      <c r="U134" s="520"/>
      <c r="V134" s="534"/>
      <c r="W134" s="530"/>
      <c r="X134" s="556"/>
      <c r="Y134" s="556"/>
      <c r="Z134" s="556"/>
      <c r="AA134" s="556"/>
      <c r="AB134" s="556"/>
      <c r="AC134" s="556"/>
      <c r="AD134" s="556"/>
      <c r="AE134" s="556"/>
      <c r="AF134" s="556"/>
      <c r="AG134" s="556"/>
      <c r="AH134" s="556"/>
    </row>
    <row r="135" spans="1:34" s="492" customFormat="1" ht="0.2" customHeight="1">
      <c r="A135" s="1312"/>
      <c r="B135" s="1312"/>
      <c r="C135" s="1312"/>
      <c r="D135" s="1312"/>
      <c r="E135" s="894"/>
      <c r="F135" s="890"/>
      <c r="G135" s="890"/>
      <c r="H135" s="890"/>
      <c r="I135" s="886"/>
      <c r="J135" s="883"/>
      <c r="K135" s="893"/>
      <c r="L135" s="508"/>
      <c r="M135" s="521"/>
      <c r="N135" s="519"/>
      <c r="O135" s="515"/>
      <c r="P135" s="515"/>
      <c r="Q135" s="515"/>
      <c r="R135" s="542"/>
      <c r="S135" s="534"/>
      <c r="T135" s="533"/>
      <c r="U135" s="519"/>
      <c r="V135" s="534"/>
      <c r="W135" s="530"/>
      <c r="X135" s="556"/>
      <c r="Y135" s="556"/>
      <c r="Z135" s="556"/>
      <c r="AA135" s="556"/>
      <c r="AB135" s="556"/>
      <c r="AC135" s="556"/>
      <c r="AD135" s="556"/>
      <c r="AE135" s="556"/>
      <c r="AF135" s="556"/>
      <c r="AG135" s="556"/>
      <c r="AH135" s="556"/>
    </row>
    <row r="136" spans="1:34" s="492" customFormat="1" ht="15" customHeight="1">
      <c r="A136" s="1312"/>
      <c r="B136" s="1312"/>
      <c r="C136" s="1312"/>
      <c r="D136" s="894"/>
      <c r="E136" s="894"/>
      <c r="F136" s="890"/>
      <c r="G136" s="890"/>
      <c r="H136" s="890"/>
      <c r="I136" s="886"/>
      <c r="J136" s="883"/>
      <c r="K136" s="893"/>
      <c r="L136" s="508"/>
      <c r="M136" s="520" t="s">
        <v>16</v>
      </c>
      <c r="N136" s="519"/>
      <c r="O136" s="515"/>
      <c r="P136" s="515"/>
      <c r="Q136" s="515"/>
      <c r="R136" s="542"/>
      <c r="S136" s="534"/>
      <c r="T136" s="533"/>
      <c r="U136" s="519"/>
      <c r="V136" s="534"/>
      <c r="W136" s="530"/>
      <c r="X136" s="556"/>
      <c r="Y136" s="556"/>
      <c r="Z136" s="556"/>
      <c r="AA136" s="556"/>
      <c r="AB136" s="556"/>
      <c r="AC136" s="556"/>
      <c r="AD136" s="556"/>
      <c r="AE136" s="556"/>
      <c r="AF136" s="556"/>
      <c r="AG136" s="556"/>
      <c r="AH136" s="556"/>
    </row>
    <row r="137" spans="1:34" s="492" customFormat="1" ht="15" customHeight="1">
      <c r="A137" s="1312"/>
      <c r="B137" s="1312"/>
      <c r="C137" s="894"/>
      <c r="D137" s="894"/>
      <c r="E137" s="894"/>
      <c r="F137" s="894"/>
      <c r="G137" s="899"/>
      <c r="H137" s="886"/>
      <c r="I137" s="897"/>
      <c r="J137" s="883"/>
      <c r="K137" s="898"/>
      <c r="L137" s="508"/>
      <c r="M137" s="519" t="s">
        <v>17</v>
      </c>
      <c r="N137" s="519"/>
      <c r="O137" s="515"/>
      <c r="P137" s="515"/>
      <c r="Q137" s="515"/>
      <c r="R137" s="542"/>
      <c r="S137" s="534"/>
      <c r="T137" s="533"/>
      <c r="U137" s="519"/>
      <c r="V137" s="534"/>
      <c r="W137" s="530"/>
      <c r="X137" s="556"/>
      <c r="Y137" s="556"/>
      <c r="Z137" s="556"/>
      <c r="AA137" s="556"/>
      <c r="AB137" s="556"/>
      <c r="AC137" s="556"/>
      <c r="AD137" s="556"/>
      <c r="AE137" s="556"/>
      <c r="AF137" s="556"/>
      <c r="AG137" s="556"/>
      <c r="AH137" s="556"/>
    </row>
    <row r="138" spans="1:34" s="492" customFormat="1" ht="15" customHeight="1">
      <c r="A138" s="1312"/>
      <c r="B138" s="894"/>
      <c r="C138" s="894"/>
      <c r="D138" s="894"/>
      <c r="E138" s="894"/>
      <c r="F138" s="894"/>
      <c r="G138" s="899"/>
      <c r="H138" s="886"/>
      <c r="I138" s="886"/>
      <c r="J138" s="883"/>
      <c r="K138" s="893"/>
      <c r="L138" s="508"/>
      <c r="M138" s="528" t="s">
        <v>18</v>
      </c>
      <c r="N138" s="519"/>
      <c r="O138" s="515"/>
      <c r="P138" s="515"/>
      <c r="Q138" s="515"/>
      <c r="R138" s="542"/>
      <c r="S138" s="534"/>
      <c r="T138" s="533"/>
      <c r="U138" s="519"/>
      <c r="V138" s="534"/>
      <c r="W138" s="530"/>
      <c r="X138" s="556"/>
      <c r="Y138" s="556"/>
      <c r="Z138" s="556"/>
      <c r="AA138" s="556"/>
      <c r="AB138" s="556"/>
      <c r="AC138" s="556"/>
      <c r="AD138" s="556"/>
      <c r="AE138" s="556"/>
      <c r="AF138" s="556"/>
      <c r="AG138" s="556"/>
      <c r="AH138" s="556"/>
    </row>
    <row r="139" spans="1:34" s="492" customFormat="1" ht="15" customHeight="1">
      <c r="A139" s="882"/>
      <c r="B139" s="882"/>
      <c r="C139" s="882"/>
      <c r="D139" s="882"/>
      <c r="E139" s="882"/>
      <c r="F139" s="882"/>
      <c r="G139" s="882"/>
      <c r="H139" s="882"/>
      <c r="I139" s="882"/>
      <c r="J139" s="882"/>
      <c r="K139" s="882"/>
      <c r="L139" s="462"/>
      <c r="M139" s="535" t="s">
        <v>308</v>
      </c>
      <c r="N139" s="519"/>
      <c r="O139" s="515"/>
      <c r="P139" s="515"/>
      <c r="Q139" s="515"/>
      <c r="R139" s="542"/>
      <c r="S139" s="534"/>
      <c r="T139" s="533"/>
      <c r="U139" s="519"/>
      <c r="V139" s="534"/>
      <c r="W139" s="530"/>
      <c r="X139" s="556"/>
      <c r="Y139" s="556"/>
      <c r="Z139" s="556"/>
      <c r="AA139" s="556"/>
      <c r="AB139" s="556"/>
      <c r="AC139" s="556"/>
      <c r="AD139" s="556"/>
      <c r="AE139" s="556"/>
      <c r="AF139" s="556"/>
      <c r="AG139" s="556"/>
      <c r="AH139" s="556"/>
    </row>
    <row r="140" spans="1:34" ht="17.100000000000001" customHeight="1">
      <c r="X140" s="196"/>
      <c r="Y140" s="196"/>
      <c r="Z140" s="196"/>
      <c r="AA140" s="196"/>
      <c r="AB140" s="196"/>
      <c r="AC140" s="196"/>
      <c r="AD140" s="196"/>
      <c r="AE140" s="196"/>
      <c r="AF140" s="196"/>
      <c r="AG140" s="196"/>
      <c r="AH140" s="196"/>
    </row>
    <row r="141" spans="1:34" s="34" customFormat="1" ht="17.100000000000001" customHeight="1">
      <c r="G141" s="34" t="s">
        <v>12</v>
      </c>
      <c r="I141" s="34" t="s">
        <v>182</v>
      </c>
      <c r="V141" s="151"/>
      <c r="X141" s="209"/>
      <c r="Y141" s="209"/>
      <c r="Z141" s="209"/>
      <c r="AA141" s="209"/>
      <c r="AB141" s="209"/>
      <c r="AC141" s="209"/>
      <c r="AD141" s="209"/>
      <c r="AE141" s="209"/>
      <c r="AF141" s="209"/>
      <c r="AG141" s="209"/>
      <c r="AH141" s="209"/>
    </row>
    <row r="142" spans="1:34" ht="17.100000000000001" customHeight="1">
      <c r="T142" s="116"/>
      <c r="U142" s="40"/>
      <c r="X142" s="196"/>
      <c r="Y142" s="196"/>
      <c r="Z142" s="196"/>
      <c r="AA142" s="196"/>
      <c r="AB142" s="196"/>
      <c r="AC142" s="196"/>
      <c r="AD142" s="196"/>
      <c r="AE142" s="196"/>
      <c r="AF142" s="196"/>
      <c r="AG142" s="196"/>
      <c r="AH142" s="196"/>
    </row>
    <row r="143" spans="1:34" s="493" customFormat="1" ht="22.5">
      <c r="A143" s="1312">
        <v>1</v>
      </c>
      <c r="B143" s="906"/>
      <c r="C143" s="906"/>
      <c r="D143" s="906"/>
      <c r="E143" s="907"/>
      <c r="F143" s="908"/>
      <c r="G143" s="908"/>
      <c r="H143" s="908"/>
      <c r="I143" s="909"/>
      <c r="J143" s="904"/>
      <c r="K143" s="911"/>
      <c r="L143" s="562">
        <f>mergeValue(A143)</f>
        <v>1</v>
      </c>
      <c r="M143" s="610" t="s">
        <v>19</v>
      </c>
      <c r="N143" s="549"/>
      <c r="O143" s="1325"/>
      <c r="P143" s="1325"/>
      <c r="Q143" s="1325"/>
      <c r="R143" s="1325"/>
      <c r="S143" s="1325"/>
      <c r="T143" s="1325"/>
      <c r="U143" s="1325"/>
      <c r="V143" s="1325"/>
      <c r="W143" s="1129" t="s">
        <v>718</v>
      </c>
      <c r="X143" s="554"/>
      <c r="Y143" s="554"/>
      <c r="Z143" s="554"/>
      <c r="AA143" s="554"/>
      <c r="AB143" s="554"/>
      <c r="AC143" s="554"/>
      <c r="AD143" s="554"/>
      <c r="AE143" s="554"/>
      <c r="AF143" s="554"/>
      <c r="AG143" s="554"/>
      <c r="AH143" s="554"/>
    </row>
    <row r="144" spans="1:34" s="493" customFormat="1" ht="22.5">
      <c r="A144" s="1312"/>
      <c r="B144" s="1312">
        <v>1</v>
      </c>
      <c r="C144" s="906"/>
      <c r="D144" s="906"/>
      <c r="E144" s="908"/>
      <c r="F144" s="908"/>
      <c r="G144" s="908"/>
      <c r="H144" s="908"/>
      <c r="I144" s="903"/>
      <c r="J144" s="902"/>
      <c r="K144" s="905"/>
      <c r="L144" s="562" t="str">
        <f>mergeValue(A144) &amp;"."&amp; mergeValue(B144)</f>
        <v>1.1</v>
      </c>
      <c r="M144" s="516" t="s">
        <v>15</v>
      </c>
      <c r="N144" s="549"/>
      <c r="O144" s="1325"/>
      <c r="P144" s="1325"/>
      <c r="Q144" s="1325"/>
      <c r="R144" s="1325"/>
      <c r="S144" s="1325"/>
      <c r="T144" s="1325"/>
      <c r="U144" s="1325"/>
      <c r="V144" s="1325"/>
      <c r="W144" s="1129" t="s">
        <v>459</v>
      </c>
      <c r="X144" s="554"/>
      <c r="Y144" s="554"/>
      <c r="Z144" s="554"/>
      <c r="AA144" s="554"/>
      <c r="AB144" s="554"/>
      <c r="AC144" s="554"/>
      <c r="AD144" s="554"/>
      <c r="AE144" s="554"/>
      <c r="AF144" s="554"/>
      <c r="AG144" s="554"/>
      <c r="AH144" s="554"/>
    </row>
    <row r="145" spans="1:35" s="493" customFormat="1" ht="22.5">
      <c r="A145" s="1312"/>
      <c r="B145" s="1312"/>
      <c r="C145" s="1312">
        <v>1</v>
      </c>
      <c r="D145" s="906"/>
      <c r="E145" s="908"/>
      <c r="F145" s="908"/>
      <c r="G145" s="908"/>
      <c r="H145" s="908"/>
      <c r="I145" s="910"/>
      <c r="J145" s="902"/>
      <c r="K145" s="905"/>
      <c r="L145" s="562" t="str">
        <f>mergeValue(A145) &amp;"."&amp; mergeValue(B145)&amp;"."&amp; mergeValue(C145)</f>
        <v>1.1.1</v>
      </c>
      <c r="M145" s="517" t="s">
        <v>7</v>
      </c>
      <c r="N145" s="549"/>
      <c r="O145" s="1325"/>
      <c r="P145" s="1325"/>
      <c r="Q145" s="1325"/>
      <c r="R145" s="1325"/>
      <c r="S145" s="1325"/>
      <c r="T145" s="1325"/>
      <c r="U145" s="1325"/>
      <c r="V145" s="1325"/>
      <c r="W145" s="1129" t="s">
        <v>600</v>
      </c>
      <c r="X145" s="554"/>
      <c r="Y145" s="554"/>
      <c r="Z145" s="554"/>
      <c r="AA145" s="554"/>
      <c r="AB145" s="554"/>
      <c r="AC145" s="554"/>
      <c r="AD145" s="554"/>
      <c r="AE145" s="554"/>
      <c r="AF145" s="554"/>
      <c r="AG145" s="554"/>
      <c r="AH145" s="554"/>
    </row>
    <row r="146" spans="1:35" s="493" customFormat="1" ht="22.5">
      <c r="A146" s="1312"/>
      <c r="B146" s="1312"/>
      <c r="C146" s="1312"/>
      <c r="D146" s="1312">
        <v>1</v>
      </c>
      <c r="E146" s="908"/>
      <c r="F146" s="908"/>
      <c r="G146" s="908"/>
      <c r="H146" s="908"/>
      <c r="I146" s="910"/>
      <c r="J146" s="902"/>
      <c r="K146" s="905"/>
      <c r="L146" s="562" t="str">
        <f>mergeValue(A146) &amp;"."&amp; mergeValue(B146)&amp;"."&amp; mergeValue(C146)&amp;"."&amp; mergeValue(D146)</f>
        <v>1.1.1.1</v>
      </c>
      <c r="M146" s="518" t="s">
        <v>21</v>
      </c>
      <c r="N146" s="549"/>
      <c r="O146" s="1325"/>
      <c r="P146" s="1325"/>
      <c r="Q146" s="1325"/>
      <c r="R146" s="1325"/>
      <c r="S146" s="1325"/>
      <c r="T146" s="1325"/>
      <c r="U146" s="1325"/>
      <c r="V146" s="1325"/>
      <c r="W146" s="1129" t="s">
        <v>601</v>
      </c>
      <c r="X146" s="554"/>
      <c r="Y146" s="554"/>
      <c r="Z146" s="554"/>
      <c r="AA146" s="554"/>
      <c r="AB146" s="554"/>
      <c r="AC146" s="554"/>
      <c r="AD146" s="554"/>
      <c r="AE146" s="554"/>
      <c r="AF146" s="554"/>
      <c r="AG146" s="554"/>
      <c r="AH146" s="554"/>
    </row>
    <row r="147" spans="1:35" s="493" customFormat="1" ht="11.25" hidden="1" customHeight="1">
      <c r="A147" s="1312"/>
      <c r="B147" s="1312"/>
      <c r="C147" s="1312"/>
      <c r="D147" s="1312"/>
      <c r="E147" s="1312">
        <v>1</v>
      </c>
      <c r="F147" s="908"/>
      <c r="G147" s="908"/>
      <c r="H147" s="906">
        <v>1</v>
      </c>
      <c r="I147" s="1312">
        <v>1</v>
      </c>
      <c r="J147" s="908"/>
      <c r="K147" s="913"/>
      <c r="L147" s="562"/>
      <c r="M147" s="524"/>
      <c r="N147" s="550"/>
      <c r="O147" s="600"/>
      <c r="P147" s="600"/>
      <c r="Q147" s="600"/>
      <c r="R147" s="600"/>
      <c r="S147" s="600"/>
      <c r="T147" s="600"/>
      <c r="U147" s="600"/>
      <c r="V147" s="478"/>
      <c r="W147" s="1090"/>
      <c r="X147" s="554"/>
      <c r="Y147" s="554"/>
      <c r="Z147" s="554"/>
      <c r="AA147" s="554"/>
      <c r="AB147" s="554"/>
      <c r="AC147" s="554"/>
      <c r="AD147" s="554"/>
      <c r="AE147" s="554"/>
      <c r="AF147" s="554"/>
      <c r="AG147" s="554"/>
      <c r="AH147" s="554"/>
    </row>
    <row r="148" spans="1:35" s="493" customFormat="1" ht="33.75">
      <c r="A148" s="1312"/>
      <c r="B148" s="1312"/>
      <c r="C148" s="1312"/>
      <c r="D148" s="1312"/>
      <c r="E148" s="1312"/>
      <c r="F148" s="1312">
        <v>1</v>
      </c>
      <c r="G148" s="906"/>
      <c r="H148" s="906"/>
      <c r="I148" s="1312"/>
      <c r="J148" s="1312">
        <v>1</v>
      </c>
      <c r="K148" s="914"/>
      <c r="L148" s="562" t="str">
        <f>mergeValue(A148) &amp;"."&amp; mergeValue(B148)&amp;"."&amp; mergeValue(C148)&amp;"."&amp; mergeValue(D148)&amp;"."&amp;  mergeValue(F148)</f>
        <v>1.1.1.1.1</v>
      </c>
      <c r="M148" s="525" t="s">
        <v>9</v>
      </c>
      <c r="N148" s="550"/>
      <c r="O148" s="1314"/>
      <c r="P148" s="1314"/>
      <c r="Q148" s="1314"/>
      <c r="R148" s="1314"/>
      <c r="S148" s="1314"/>
      <c r="T148" s="1314"/>
      <c r="U148" s="1314"/>
      <c r="V148" s="1314"/>
      <c r="W148" s="1129" t="s">
        <v>720</v>
      </c>
      <c r="X148" s="554"/>
      <c r="Y148" s="558" t="str">
        <f>strCheckUnique(Z148:Z151)</f>
        <v/>
      </c>
      <c r="Z148" s="554"/>
      <c r="AA148" s="558"/>
      <c r="AB148" s="554"/>
      <c r="AC148" s="554"/>
      <c r="AD148" s="554"/>
      <c r="AE148" s="554"/>
      <c r="AF148" s="554"/>
      <c r="AG148" s="554"/>
      <c r="AH148" s="554"/>
    </row>
    <row r="149" spans="1:35" s="493" customFormat="1" ht="99" customHeight="1">
      <c r="A149" s="1312"/>
      <c r="B149" s="1312"/>
      <c r="C149" s="1312"/>
      <c r="D149" s="1312"/>
      <c r="E149" s="1312"/>
      <c r="F149" s="1312"/>
      <c r="G149" s="906">
        <v>1</v>
      </c>
      <c r="H149" s="906"/>
      <c r="I149" s="1312"/>
      <c r="J149" s="1312"/>
      <c r="K149" s="914">
        <v>1</v>
      </c>
      <c r="L149" s="562" t="str">
        <f>mergeValue(A149) &amp;"."&amp; mergeValue(B149)&amp;"."&amp; mergeValue(C149)&amp;"."&amp; mergeValue(D149)&amp;"."&amp; mergeValue(F149)&amp;"."&amp; mergeValue(G149)</f>
        <v>1.1.1.1.1.1</v>
      </c>
      <c r="M149" s="1016"/>
      <c r="N149" s="555"/>
      <c r="O149" s="532"/>
      <c r="P149" s="532"/>
      <c r="Q149" s="1040"/>
      <c r="R149" s="1318"/>
      <c r="S149" s="1308" t="s">
        <v>83</v>
      </c>
      <c r="T149" s="1318"/>
      <c r="U149" s="1308" t="s">
        <v>84</v>
      </c>
      <c r="V149" s="547"/>
      <c r="W149" s="1282" t="s">
        <v>733</v>
      </c>
      <c r="X149" s="554" t="str">
        <f>strCheckDate(O150:V150)</f>
        <v/>
      </c>
      <c r="Y149" s="558"/>
      <c r="Z149" s="558" t="str">
        <f>IF(M149="","",M149 )</f>
        <v/>
      </c>
      <c r="AA149" s="558"/>
      <c r="AB149" s="558"/>
      <c r="AC149" s="558"/>
      <c r="AD149" s="554"/>
      <c r="AE149" s="554"/>
      <c r="AF149" s="554"/>
      <c r="AG149" s="554"/>
      <c r="AH149" s="554"/>
    </row>
    <row r="150" spans="1:35" s="493" customFormat="1" ht="0.2" customHeight="1">
      <c r="A150" s="1312"/>
      <c r="B150" s="1312"/>
      <c r="C150" s="1312"/>
      <c r="D150" s="1312"/>
      <c r="E150" s="1312"/>
      <c r="F150" s="1312"/>
      <c r="G150" s="906"/>
      <c r="H150" s="906"/>
      <c r="I150" s="1312"/>
      <c r="J150" s="1312"/>
      <c r="K150" s="914"/>
      <c r="L150" s="569"/>
      <c r="M150" s="615"/>
      <c r="N150" s="555"/>
      <c r="O150" s="532"/>
      <c r="P150" s="532"/>
      <c r="Q150" s="553" t="str">
        <f>R149 &amp; "-" &amp; T149</f>
        <v>-</v>
      </c>
      <c r="R150" s="1307"/>
      <c r="S150" s="1308"/>
      <c r="T150" s="1307"/>
      <c r="U150" s="1308"/>
      <c r="V150" s="547"/>
      <c r="W150" s="1283"/>
      <c r="X150" s="554"/>
      <c r="Y150" s="554"/>
      <c r="Z150" s="554"/>
      <c r="AA150" s="554"/>
      <c r="AB150" s="554"/>
      <c r="AC150" s="554"/>
      <c r="AD150" s="554"/>
      <c r="AE150" s="554"/>
      <c r="AF150" s="554"/>
      <c r="AG150" s="554"/>
      <c r="AH150" s="554"/>
    </row>
    <row r="151" spans="1:35" s="492" customFormat="1" ht="15" customHeight="1">
      <c r="A151" s="1312"/>
      <c r="B151" s="1312"/>
      <c r="C151" s="1312"/>
      <c r="D151" s="1312"/>
      <c r="E151" s="1312"/>
      <c r="F151" s="1312"/>
      <c r="G151" s="908"/>
      <c r="H151" s="906"/>
      <c r="I151" s="1312"/>
      <c r="J151" s="1312"/>
      <c r="K151" s="913"/>
      <c r="L151" s="508"/>
      <c r="M151" s="526" t="s">
        <v>24</v>
      </c>
      <c r="N151" s="521"/>
      <c r="O151" s="515"/>
      <c r="P151" s="515"/>
      <c r="Q151" s="515"/>
      <c r="R151" s="542"/>
      <c r="S151" s="534"/>
      <c r="T151" s="533"/>
      <c r="U151" s="521"/>
      <c r="V151" s="530"/>
      <c r="W151" s="1284"/>
      <c r="X151" s="556"/>
      <c r="Y151" s="556"/>
      <c r="Z151" s="556"/>
      <c r="AA151" s="556"/>
      <c r="AB151" s="556"/>
      <c r="AC151" s="556"/>
      <c r="AD151" s="556"/>
      <c r="AE151" s="556"/>
      <c r="AF151" s="556"/>
      <c r="AG151" s="556"/>
      <c r="AH151" s="556"/>
    </row>
    <row r="152" spans="1:35" s="492" customFormat="1" ht="15" customHeight="1">
      <c r="A152" s="1312"/>
      <c r="B152" s="1312"/>
      <c r="C152" s="1312"/>
      <c r="D152" s="1312"/>
      <c r="E152" s="1312"/>
      <c r="F152" s="908"/>
      <c r="G152" s="908"/>
      <c r="H152" s="906"/>
      <c r="I152" s="1312"/>
      <c r="J152" s="908"/>
      <c r="K152" s="913"/>
      <c r="L152" s="508"/>
      <c r="M152" s="521" t="s">
        <v>10</v>
      </c>
      <c r="N152" s="520"/>
      <c r="O152" s="515"/>
      <c r="P152" s="515"/>
      <c r="Q152" s="515"/>
      <c r="R152" s="542"/>
      <c r="S152" s="534"/>
      <c r="T152" s="533"/>
      <c r="U152" s="520"/>
      <c r="V152" s="534"/>
      <c r="W152" s="530"/>
      <c r="X152" s="556"/>
      <c r="Y152" s="556"/>
      <c r="Z152" s="556"/>
      <c r="AA152" s="556"/>
      <c r="AB152" s="556"/>
      <c r="AC152" s="556"/>
      <c r="AD152" s="556"/>
      <c r="AE152" s="556"/>
      <c r="AF152" s="556"/>
      <c r="AG152" s="556"/>
      <c r="AH152" s="556"/>
    </row>
    <row r="153" spans="1:35" s="492" customFormat="1" ht="15" hidden="1" customHeight="1">
      <c r="A153" s="1312"/>
      <c r="B153" s="1312"/>
      <c r="C153" s="1312"/>
      <c r="D153" s="1312"/>
      <c r="E153" s="912"/>
      <c r="F153" s="908"/>
      <c r="G153" s="908"/>
      <c r="H153" s="908"/>
      <c r="I153" s="904"/>
      <c r="J153" s="901"/>
      <c r="K153" s="911"/>
      <c r="L153" s="508"/>
      <c r="M153" s="521"/>
      <c r="N153" s="521"/>
      <c r="O153" s="521"/>
      <c r="P153" s="521"/>
      <c r="Q153" s="521"/>
      <c r="R153" s="521"/>
      <c r="S153" s="521"/>
      <c r="T153" s="521"/>
      <c r="U153" s="521"/>
      <c r="V153" s="534"/>
      <c r="W153" s="530"/>
      <c r="X153" s="556"/>
      <c r="Y153" s="556"/>
      <c r="Z153" s="556"/>
      <c r="AA153" s="556"/>
      <c r="AB153" s="556"/>
      <c r="AC153" s="556"/>
      <c r="AD153" s="556"/>
      <c r="AE153" s="556"/>
      <c r="AF153" s="556"/>
      <c r="AG153" s="556"/>
      <c r="AH153" s="556"/>
      <c r="AI153" s="556"/>
    </row>
    <row r="154" spans="1:35" s="492" customFormat="1" ht="15" customHeight="1">
      <c r="A154" s="1312"/>
      <c r="B154" s="1312"/>
      <c r="C154" s="1312"/>
      <c r="D154" s="912"/>
      <c r="E154" s="912"/>
      <c r="F154" s="908"/>
      <c r="G154" s="908"/>
      <c r="H154" s="908"/>
      <c r="I154" s="904"/>
      <c r="J154" s="901"/>
      <c r="K154" s="911"/>
      <c r="L154" s="508"/>
      <c r="M154" s="520" t="s">
        <v>16</v>
      </c>
      <c r="N154" s="519"/>
      <c r="O154" s="515"/>
      <c r="P154" s="515"/>
      <c r="Q154" s="515"/>
      <c r="R154" s="542"/>
      <c r="S154" s="534"/>
      <c r="T154" s="533"/>
      <c r="U154" s="519"/>
      <c r="V154" s="534"/>
      <c r="W154" s="530"/>
      <c r="X154" s="556"/>
      <c r="Y154" s="556"/>
      <c r="Z154" s="556"/>
      <c r="AA154" s="556"/>
      <c r="AB154" s="556"/>
      <c r="AC154" s="556"/>
      <c r="AD154" s="556"/>
      <c r="AE154" s="556"/>
      <c r="AF154" s="556"/>
      <c r="AG154" s="556"/>
      <c r="AH154" s="556"/>
    </row>
    <row r="155" spans="1:35" s="492" customFormat="1" ht="15" customHeight="1">
      <c r="A155" s="1312"/>
      <c r="B155" s="1312"/>
      <c r="C155" s="912"/>
      <c r="D155" s="912"/>
      <c r="E155" s="912"/>
      <c r="F155" s="912"/>
      <c r="G155" s="917"/>
      <c r="H155" s="904"/>
      <c r="I155" s="915"/>
      <c r="J155" s="901"/>
      <c r="K155" s="916"/>
      <c r="L155" s="508"/>
      <c r="M155" s="519" t="s">
        <v>17</v>
      </c>
      <c r="N155" s="519"/>
      <c r="O155" s="515"/>
      <c r="P155" s="515"/>
      <c r="Q155" s="515"/>
      <c r="R155" s="542"/>
      <c r="S155" s="534"/>
      <c r="T155" s="533"/>
      <c r="U155" s="519"/>
      <c r="V155" s="534"/>
      <c r="W155" s="530"/>
      <c r="X155" s="556"/>
      <c r="Y155" s="556"/>
      <c r="Z155" s="556"/>
      <c r="AA155" s="556"/>
      <c r="AB155" s="556"/>
      <c r="AC155" s="556"/>
      <c r="AD155" s="556"/>
      <c r="AE155" s="556"/>
      <c r="AF155" s="556"/>
      <c r="AG155" s="556"/>
      <c r="AH155" s="556"/>
    </row>
    <row r="156" spans="1:35" s="492" customFormat="1" ht="15" customHeight="1">
      <c r="A156" s="1312"/>
      <c r="B156" s="912"/>
      <c r="C156" s="912"/>
      <c r="D156" s="912"/>
      <c r="E156" s="912"/>
      <c r="F156" s="912"/>
      <c r="G156" s="917"/>
      <c r="H156" s="904"/>
      <c r="I156" s="904"/>
      <c r="J156" s="901"/>
      <c r="K156" s="911"/>
      <c r="L156" s="508"/>
      <c r="M156" s="528" t="s">
        <v>18</v>
      </c>
      <c r="N156" s="519"/>
      <c r="O156" s="515"/>
      <c r="P156" s="515"/>
      <c r="Q156" s="515"/>
      <c r="R156" s="542"/>
      <c r="S156" s="534"/>
      <c r="T156" s="533"/>
      <c r="U156" s="519"/>
      <c r="V156" s="534"/>
      <c r="W156" s="530"/>
      <c r="X156" s="556"/>
      <c r="Y156" s="556"/>
      <c r="Z156" s="556"/>
      <c r="AA156" s="556"/>
      <c r="AB156" s="556"/>
      <c r="AC156" s="556"/>
      <c r="AD156" s="556"/>
      <c r="AE156" s="556"/>
      <c r="AF156" s="556"/>
      <c r="AG156" s="556"/>
      <c r="AH156" s="556"/>
    </row>
    <row r="157" spans="1:35" s="492" customFormat="1" ht="15" customHeight="1">
      <c r="A157" s="900"/>
      <c r="B157" s="900"/>
      <c r="C157" s="900"/>
      <c r="D157" s="900"/>
      <c r="E157" s="900"/>
      <c r="F157" s="900"/>
      <c r="G157" s="900"/>
      <c r="H157" s="900"/>
      <c r="I157" s="900"/>
      <c r="J157" s="900"/>
      <c r="K157" s="900"/>
      <c r="L157" s="508"/>
      <c r="M157" s="535" t="s">
        <v>308</v>
      </c>
      <c r="N157" s="519"/>
      <c r="O157" s="515"/>
      <c r="P157" s="515"/>
      <c r="Q157" s="515"/>
      <c r="R157" s="542"/>
      <c r="S157" s="534"/>
      <c r="T157" s="533"/>
      <c r="U157" s="519"/>
      <c r="V157" s="534"/>
      <c r="W157" s="530"/>
      <c r="X157" s="556"/>
      <c r="Y157" s="556"/>
      <c r="Z157" s="556"/>
      <c r="AA157" s="556"/>
      <c r="AB157" s="556"/>
      <c r="AC157" s="556"/>
      <c r="AD157" s="556"/>
      <c r="AE157" s="556"/>
      <c r="AF157" s="556"/>
      <c r="AG157" s="556"/>
      <c r="AH157" s="556"/>
    </row>
    <row r="158" spans="1:35" ht="17.100000000000001" customHeight="1">
      <c r="X158" s="196"/>
      <c r="Y158" s="196"/>
      <c r="Z158" s="196"/>
      <c r="AA158" s="196"/>
      <c r="AB158" s="196"/>
      <c r="AC158" s="196"/>
      <c r="AD158" s="196"/>
      <c r="AE158" s="196"/>
      <c r="AF158" s="196"/>
      <c r="AG158" s="196"/>
      <c r="AH158" s="196"/>
    </row>
    <row r="159" spans="1:35" s="34" customFormat="1" ht="17.100000000000001" customHeight="1">
      <c r="G159" s="34" t="s">
        <v>12</v>
      </c>
      <c r="I159" s="34" t="s">
        <v>183</v>
      </c>
      <c r="V159" s="151"/>
      <c r="X159" s="209"/>
      <c r="Y159" s="209"/>
      <c r="Z159" s="209"/>
      <c r="AA159" s="209"/>
      <c r="AB159" s="209"/>
      <c r="AC159" s="209"/>
      <c r="AD159" s="209"/>
      <c r="AE159" s="209"/>
      <c r="AF159" s="209"/>
      <c r="AG159" s="209"/>
      <c r="AH159" s="209"/>
    </row>
    <row r="160" spans="1:35" ht="17.100000000000001" customHeight="1">
      <c r="T160" s="116"/>
      <c r="U160" s="40"/>
      <c r="X160" s="196"/>
      <c r="Y160" s="196"/>
      <c r="Z160" s="196"/>
      <c r="AA160" s="196"/>
      <c r="AB160" s="196"/>
      <c r="AC160" s="196"/>
      <c r="AD160" s="196"/>
      <c r="AE160" s="196"/>
      <c r="AF160" s="196"/>
      <c r="AG160" s="196"/>
      <c r="AH160" s="196"/>
    </row>
    <row r="161" spans="1:33" s="493" customFormat="1" ht="22.5">
      <c r="A161" s="1312">
        <v>1</v>
      </c>
      <c r="B161" s="849"/>
      <c r="C161" s="849"/>
      <c r="D161" s="849"/>
      <c r="E161" s="850"/>
      <c r="F161" s="851"/>
      <c r="G161" s="851"/>
      <c r="H161" s="851"/>
      <c r="I161" s="852"/>
      <c r="J161" s="847"/>
      <c r="K161" s="854"/>
      <c r="L161" s="562">
        <f>mergeValue(A161)</f>
        <v>1</v>
      </c>
      <c r="M161" s="610" t="s">
        <v>19</v>
      </c>
      <c r="N161" s="549"/>
      <c r="O161" s="1384"/>
      <c r="P161" s="1385"/>
      <c r="Q161" s="1385"/>
      <c r="R161" s="1385"/>
      <c r="S161" s="1385"/>
      <c r="T161" s="1385"/>
      <c r="U161" s="1385"/>
      <c r="V161" s="1386"/>
      <c r="W161" s="1129" t="s">
        <v>718</v>
      </c>
      <c r="X161" s="554"/>
      <c r="Y161" s="554"/>
      <c r="Z161" s="554"/>
      <c r="AA161" s="554"/>
      <c r="AB161" s="554"/>
      <c r="AC161" s="554"/>
      <c r="AD161" s="554"/>
      <c r="AE161" s="554"/>
      <c r="AF161" s="554"/>
      <c r="AG161" s="554"/>
    </row>
    <row r="162" spans="1:33" s="493" customFormat="1" ht="22.5">
      <c r="A162" s="1312"/>
      <c r="B162" s="1312">
        <v>1</v>
      </c>
      <c r="C162" s="849"/>
      <c r="D162" s="849"/>
      <c r="E162" s="851"/>
      <c r="F162" s="851"/>
      <c r="G162" s="851"/>
      <c r="H162" s="851"/>
      <c r="I162" s="846"/>
      <c r="J162" s="845"/>
      <c r="K162" s="848"/>
      <c r="L162" s="562" t="str">
        <f>mergeValue(A162) &amp;"."&amp; mergeValue(B162)</f>
        <v>1.1</v>
      </c>
      <c r="M162" s="516" t="s">
        <v>15</v>
      </c>
      <c r="N162" s="549"/>
      <c r="O162" s="1384"/>
      <c r="P162" s="1385"/>
      <c r="Q162" s="1385"/>
      <c r="R162" s="1385"/>
      <c r="S162" s="1385"/>
      <c r="T162" s="1385"/>
      <c r="U162" s="1385"/>
      <c r="V162" s="1386"/>
      <c r="W162" s="1129" t="s">
        <v>459</v>
      </c>
      <c r="X162" s="554"/>
      <c r="Y162" s="554"/>
      <c r="Z162" s="554"/>
      <c r="AA162" s="554"/>
      <c r="AB162" s="554"/>
      <c r="AC162" s="554"/>
      <c r="AD162" s="554"/>
      <c r="AE162" s="554"/>
      <c r="AF162" s="554"/>
      <c r="AG162" s="554"/>
    </row>
    <row r="163" spans="1:33" s="493" customFormat="1" ht="22.5">
      <c r="A163" s="1312"/>
      <c r="B163" s="1312"/>
      <c r="C163" s="1312">
        <v>1</v>
      </c>
      <c r="D163" s="849"/>
      <c r="E163" s="851"/>
      <c r="F163" s="851"/>
      <c r="G163" s="851"/>
      <c r="H163" s="851"/>
      <c r="I163" s="853"/>
      <c r="J163" s="845"/>
      <c r="K163" s="848"/>
      <c r="L163" s="562" t="str">
        <f>mergeValue(A163) &amp;"."&amp; mergeValue(B163)&amp;"."&amp; mergeValue(C163)</f>
        <v>1.1.1</v>
      </c>
      <c r="M163" s="517" t="s">
        <v>7</v>
      </c>
      <c r="N163" s="549"/>
      <c r="O163" s="1384"/>
      <c r="P163" s="1385"/>
      <c r="Q163" s="1385"/>
      <c r="R163" s="1385"/>
      <c r="S163" s="1385"/>
      <c r="T163" s="1385"/>
      <c r="U163" s="1385"/>
      <c r="V163" s="1386"/>
      <c r="W163" s="1129" t="s">
        <v>600</v>
      </c>
      <c r="X163" s="554"/>
      <c r="Y163" s="554"/>
      <c r="Z163" s="554"/>
      <c r="AA163" s="554"/>
      <c r="AB163" s="554"/>
      <c r="AC163" s="554"/>
      <c r="AD163" s="554"/>
      <c r="AE163" s="554"/>
      <c r="AF163" s="554"/>
      <c r="AG163" s="554"/>
    </row>
    <row r="164" spans="1:33" s="493" customFormat="1" ht="22.5">
      <c r="A164" s="1312"/>
      <c r="B164" s="1312"/>
      <c r="C164" s="1312"/>
      <c r="D164" s="1312">
        <v>1</v>
      </c>
      <c r="E164" s="851"/>
      <c r="F164" s="851"/>
      <c r="G164" s="851"/>
      <c r="H164" s="851"/>
      <c r="I164" s="853"/>
      <c r="J164" s="845"/>
      <c r="K164" s="848"/>
      <c r="L164" s="562" t="str">
        <f>mergeValue(A164) &amp;"."&amp; mergeValue(B164)&amp;"."&amp; mergeValue(C164)&amp;"."&amp; mergeValue(D164)</f>
        <v>1.1.1.1</v>
      </c>
      <c r="M164" s="518" t="s">
        <v>21</v>
      </c>
      <c r="N164" s="549"/>
      <c r="O164" s="1384"/>
      <c r="P164" s="1385"/>
      <c r="Q164" s="1385"/>
      <c r="R164" s="1385"/>
      <c r="S164" s="1385"/>
      <c r="T164" s="1385"/>
      <c r="U164" s="1385"/>
      <c r="V164" s="1386"/>
      <c r="W164" s="1129" t="s">
        <v>601</v>
      </c>
      <c r="X164" s="554"/>
      <c r="Y164" s="554"/>
      <c r="Z164" s="554"/>
      <c r="AA164" s="554"/>
      <c r="AB164" s="554"/>
      <c r="AC164" s="554"/>
      <c r="AD164" s="554"/>
      <c r="AE164" s="554"/>
      <c r="AF164" s="554"/>
      <c r="AG164" s="554"/>
    </row>
    <row r="165" spans="1:33" s="493" customFormat="1" ht="78.75">
      <c r="A165" s="1312"/>
      <c r="B165" s="1312"/>
      <c r="C165" s="1312"/>
      <c r="D165" s="1312"/>
      <c r="E165" s="1312">
        <v>1</v>
      </c>
      <c r="F165" s="851"/>
      <c r="G165" s="851"/>
      <c r="H165" s="849">
        <v>1</v>
      </c>
      <c r="I165" s="1312">
        <v>1</v>
      </c>
      <c r="J165" s="851"/>
      <c r="K165" s="856"/>
      <c r="L165" s="562" t="str">
        <f>mergeValue(A165) &amp;"."&amp; mergeValue(B165)&amp;"."&amp; mergeValue(C165)&amp;"."&amp; mergeValue(D165)&amp;"."&amp; mergeValue(E165)</f>
        <v>1.1.1.1.1</v>
      </c>
      <c r="M165" s="524" t="s">
        <v>8</v>
      </c>
      <c r="N165" s="550"/>
      <c r="O165" s="1315"/>
      <c r="P165" s="1316"/>
      <c r="Q165" s="1316"/>
      <c r="R165" s="1316"/>
      <c r="S165" s="1316"/>
      <c r="T165" s="1316"/>
      <c r="U165" s="1316"/>
      <c r="V165" s="1317"/>
      <c r="W165" s="1129" t="s">
        <v>719</v>
      </c>
      <c r="X165" s="554"/>
      <c r="Y165" s="554"/>
      <c r="Z165" s="554"/>
      <c r="AA165" s="554"/>
      <c r="AB165" s="554"/>
      <c r="AC165" s="554"/>
      <c r="AD165" s="554"/>
      <c r="AE165" s="554"/>
      <c r="AF165" s="554"/>
      <c r="AG165" s="554"/>
    </row>
    <row r="166" spans="1:33" s="493" customFormat="1" ht="33.75">
      <c r="A166" s="1312"/>
      <c r="B166" s="1312"/>
      <c r="C166" s="1312"/>
      <c r="D166" s="1312"/>
      <c r="E166" s="1312"/>
      <c r="F166" s="1312">
        <v>1</v>
      </c>
      <c r="G166" s="849"/>
      <c r="H166" s="849"/>
      <c r="I166" s="1312"/>
      <c r="J166" s="1312">
        <v>1</v>
      </c>
      <c r="K166" s="857"/>
      <c r="L166" s="562" t="str">
        <f>mergeValue(A166) &amp;"."&amp; mergeValue(B166)&amp;"."&amp; mergeValue(C166)&amp;"."&amp; mergeValue(D166)&amp;"."&amp; mergeValue(E166)&amp;"."&amp; mergeValue(F166)</f>
        <v>1.1.1.1.1.1</v>
      </c>
      <c r="M166" s="525" t="s">
        <v>9</v>
      </c>
      <c r="N166" s="550"/>
      <c r="O166" s="1315"/>
      <c r="P166" s="1316"/>
      <c r="Q166" s="1316"/>
      <c r="R166" s="1316"/>
      <c r="S166" s="1316"/>
      <c r="T166" s="1316"/>
      <c r="U166" s="1316"/>
      <c r="V166" s="1317"/>
      <c r="W166" s="1129" t="s">
        <v>720</v>
      </c>
      <c r="X166" s="554"/>
      <c r="Y166" s="558" t="str">
        <f>strCheckUnique(Z166:Z169)</f>
        <v/>
      </c>
      <c r="Z166" s="554"/>
      <c r="AA166" s="558" t="str">
        <f>IF(O166="","",O166 &amp; ":_")</f>
        <v/>
      </c>
      <c r="AB166" s="554"/>
      <c r="AC166" s="554"/>
      <c r="AD166" s="554"/>
      <c r="AE166" s="554"/>
      <c r="AF166" s="554"/>
      <c r="AG166" s="554"/>
    </row>
    <row r="167" spans="1:33" s="493" customFormat="1" ht="122.1" customHeight="1">
      <c r="A167" s="1312"/>
      <c r="B167" s="1312"/>
      <c r="C167" s="1312"/>
      <c r="D167" s="1312"/>
      <c r="E167" s="1312"/>
      <c r="F167" s="1312"/>
      <c r="G167" s="849">
        <v>1</v>
      </c>
      <c r="H167" s="849"/>
      <c r="I167" s="1312"/>
      <c r="J167" s="1312"/>
      <c r="K167" s="857">
        <v>1</v>
      </c>
      <c r="L167" s="562" t="str">
        <f>mergeValue(A167) &amp;"."&amp; mergeValue(B167)&amp;"."&amp; mergeValue(C167)&amp;"."&amp; mergeValue(D167)&amp;"."&amp; mergeValue(E167)&amp;"."&amp; mergeValue(F167)&amp;"."&amp; mergeValue(G167)</f>
        <v>1.1.1.1.1.1.1</v>
      </c>
      <c r="M167" s="1016"/>
      <c r="N167" s="555"/>
      <c r="O167" s="1025"/>
      <c r="P167" s="532"/>
      <c r="Q167" s="532"/>
      <c r="R167" s="1318"/>
      <c r="S167" s="1308" t="s">
        <v>83</v>
      </c>
      <c r="T167" s="1318"/>
      <c r="U167" s="1308" t="s">
        <v>83</v>
      </c>
      <c r="V167" s="547"/>
      <c r="W167" s="1282" t="s">
        <v>721</v>
      </c>
      <c r="X167" s="554" t="str">
        <f>strCheckDate(O168:V168)</f>
        <v/>
      </c>
      <c r="Y167" s="558"/>
      <c r="Z167" s="558" t="str">
        <f>IF(M167="","",M167 )</f>
        <v/>
      </c>
      <c r="AA167" s="558"/>
      <c r="AB167" s="558"/>
      <c r="AC167" s="558"/>
      <c r="AD167" s="554"/>
      <c r="AE167" s="554"/>
      <c r="AF167" s="554"/>
      <c r="AG167" s="554"/>
    </row>
    <row r="168" spans="1:33" s="493" customFormat="1" ht="11.25" hidden="1" customHeight="1">
      <c r="A168" s="1312"/>
      <c r="B168" s="1312"/>
      <c r="C168" s="1312"/>
      <c r="D168" s="1312"/>
      <c r="E168" s="1312"/>
      <c r="F168" s="1312"/>
      <c r="G168" s="849"/>
      <c r="H168" s="849"/>
      <c r="I168" s="1312"/>
      <c r="J168" s="1312"/>
      <c r="K168" s="857"/>
      <c r="L168" s="569"/>
      <c r="M168" s="615"/>
      <c r="N168" s="555"/>
      <c r="O168" s="553"/>
      <c r="P168" s="532"/>
      <c r="Q168" s="553" t="str">
        <f>R167 &amp; "-" &amp; T167</f>
        <v>-</v>
      </c>
      <c r="R168" s="1307"/>
      <c r="S168" s="1308"/>
      <c r="T168" s="1307"/>
      <c r="U168" s="1308"/>
      <c r="V168" s="547"/>
      <c r="W168" s="1283"/>
      <c r="X168" s="554"/>
      <c r="Y168" s="554"/>
      <c r="Z168" s="554"/>
      <c r="AA168" s="554"/>
      <c r="AB168" s="554"/>
      <c r="AC168" s="554"/>
      <c r="AD168" s="554"/>
      <c r="AE168" s="554"/>
      <c r="AF168" s="554"/>
      <c r="AG168" s="554"/>
    </row>
    <row r="169" spans="1:33" s="492" customFormat="1" ht="15" customHeight="1">
      <c r="A169" s="1312"/>
      <c r="B169" s="1312"/>
      <c r="C169" s="1312"/>
      <c r="D169" s="1312"/>
      <c r="E169" s="1312"/>
      <c r="F169" s="1312"/>
      <c r="G169" s="851"/>
      <c r="H169" s="849"/>
      <c r="I169" s="1312"/>
      <c r="J169" s="1312"/>
      <c r="K169" s="856"/>
      <c r="L169" s="508"/>
      <c r="M169" s="527" t="s">
        <v>24</v>
      </c>
      <c r="N169" s="521"/>
      <c r="O169" s="515"/>
      <c r="P169" s="515"/>
      <c r="Q169" s="515"/>
      <c r="R169" s="542"/>
      <c r="S169" s="534"/>
      <c r="T169" s="533"/>
      <c r="U169" s="521"/>
      <c r="V169" s="530"/>
      <c r="W169" s="1284"/>
      <c r="X169" s="556"/>
      <c r="Y169" s="556"/>
      <c r="Z169" s="556"/>
      <c r="AA169" s="556"/>
      <c r="AB169" s="556"/>
      <c r="AC169" s="556"/>
      <c r="AD169" s="556"/>
      <c r="AE169" s="556"/>
      <c r="AF169" s="556"/>
      <c r="AG169" s="556"/>
    </row>
    <row r="170" spans="1:33" s="492" customFormat="1" ht="15" customHeight="1">
      <c r="A170" s="1312"/>
      <c r="B170" s="1312"/>
      <c r="C170" s="1312"/>
      <c r="D170" s="1312"/>
      <c r="E170" s="1312"/>
      <c r="F170" s="851"/>
      <c r="G170" s="851"/>
      <c r="H170" s="849"/>
      <c r="I170" s="1312"/>
      <c r="J170" s="851"/>
      <c r="K170" s="856"/>
      <c r="L170" s="508"/>
      <c r="M170" s="526" t="s">
        <v>10</v>
      </c>
      <c r="N170" s="520"/>
      <c r="O170" s="515"/>
      <c r="P170" s="515"/>
      <c r="Q170" s="515"/>
      <c r="R170" s="542"/>
      <c r="S170" s="534"/>
      <c r="T170" s="533"/>
      <c r="U170" s="520"/>
      <c r="V170" s="534"/>
      <c r="W170" s="530"/>
      <c r="X170" s="556"/>
      <c r="Y170" s="556"/>
      <c r="Z170" s="556"/>
      <c r="AA170" s="556"/>
      <c r="AB170" s="556"/>
      <c r="AC170" s="556"/>
      <c r="AD170" s="556"/>
      <c r="AE170" s="556"/>
      <c r="AF170" s="556"/>
      <c r="AG170" s="556"/>
    </row>
    <row r="171" spans="1:33" s="492" customFormat="1" ht="15" customHeight="1">
      <c r="A171" s="1312"/>
      <c r="B171" s="1312"/>
      <c r="C171" s="1312"/>
      <c r="D171" s="1312"/>
      <c r="E171" s="855"/>
      <c r="F171" s="851"/>
      <c r="G171" s="851"/>
      <c r="H171" s="851"/>
      <c r="I171" s="847"/>
      <c r="J171" s="844"/>
      <c r="K171" s="854"/>
      <c r="L171" s="508"/>
      <c r="M171" s="521" t="s">
        <v>11</v>
      </c>
      <c r="N171" s="519"/>
      <c r="O171" s="515"/>
      <c r="P171" s="515"/>
      <c r="Q171" s="515"/>
      <c r="R171" s="542"/>
      <c r="S171" s="534"/>
      <c r="T171" s="533"/>
      <c r="U171" s="519"/>
      <c r="V171" s="534"/>
      <c r="W171" s="530"/>
      <c r="X171" s="556"/>
      <c r="Y171" s="556"/>
      <c r="Z171" s="556"/>
      <c r="AA171" s="556"/>
      <c r="AB171" s="556"/>
      <c r="AC171" s="556"/>
      <c r="AD171" s="556"/>
      <c r="AE171" s="556"/>
      <c r="AF171" s="556"/>
      <c r="AG171" s="556"/>
    </row>
    <row r="172" spans="1:33" s="492" customFormat="1" ht="15" customHeight="1">
      <c r="A172" s="1312"/>
      <c r="B172" s="1312"/>
      <c r="C172" s="1312"/>
      <c r="D172" s="855"/>
      <c r="E172" s="855"/>
      <c r="F172" s="851"/>
      <c r="G172" s="851"/>
      <c r="H172" s="851"/>
      <c r="I172" s="847"/>
      <c r="J172" s="844"/>
      <c r="K172" s="854"/>
      <c r="L172" s="508"/>
      <c r="M172" s="520" t="s">
        <v>16</v>
      </c>
      <c r="N172" s="519"/>
      <c r="O172" s="515"/>
      <c r="P172" s="515"/>
      <c r="Q172" s="515"/>
      <c r="R172" s="542"/>
      <c r="S172" s="534"/>
      <c r="T172" s="533"/>
      <c r="U172" s="519"/>
      <c r="V172" s="534"/>
      <c r="W172" s="530"/>
      <c r="X172" s="556"/>
      <c r="Y172" s="556"/>
      <c r="Z172" s="556"/>
      <c r="AA172" s="556"/>
      <c r="AB172" s="556"/>
      <c r="AC172" s="556"/>
      <c r="AD172" s="556"/>
      <c r="AE172" s="556"/>
      <c r="AF172" s="556"/>
      <c r="AG172" s="556"/>
    </row>
    <row r="173" spans="1:33" s="492" customFormat="1" ht="15" customHeight="1">
      <c r="A173" s="1312"/>
      <c r="B173" s="1312"/>
      <c r="C173" s="855"/>
      <c r="D173" s="855"/>
      <c r="E173" s="855"/>
      <c r="F173" s="855"/>
      <c r="G173" s="860"/>
      <c r="H173" s="847"/>
      <c r="I173" s="858"/>
      <c r="J173" s="844"/>
      <c r="K173" s="859"/>
      <c r="L173" s="508"/>
      <c r="M173" s="519" t="s">
        <v>17</v>
      </c>
      <c r="N173" s="519"/>
      <c r="O173" s="515"/>
      <c r="P173" s="515"/>
      <c r="Q173" s="515"/>
      <c r="R173" s="542"/>
      <c r="S173" s="534"/>
      <c r="T173" s="533"/>
      <c r="U173" s="519"/>
      <c r="V173" s="534"/>
      <c r="W173" s="530"/>
      <c r="X173" s="556"/>
      <c r="Y173" s="556"/>
      <c r="Z173" s="556"/>
      <c r="AA173" s="556"/>
      <c r="AB173" s="556"/>
      <c r="AC173" s="556"/>
      <c r="AD173" s="556"/>
      <c r="AE173" s="556"/>
      <c r="AF173" s="556"/>
      <c r="AG173" s="556"/>
    </row>
    <row r="174" spans="1:33" s="492" customFormat="1" ht="15" customHeight="1">
      <c r="A174" s="1312"/>
      <c r="B174" s="855"/>
      <c r="C174" s="855"/>
      <c r="D174" s="855"/>
      <c r="E174" s="855"/>
      <c r="F174" s="855"/>
      <c r="G174" s="860"/>
      <c r="H174" s="847"/>
      <c r="I174" s="847"/>
      <c r="J174" s="844"/>
      <c r="K174" s="854"/>
      <c r="L174" s="508"/>
      <c r="M174" s="528" t="s">
        <v>18</v>
      </c>
      <c r="N174" s="519"/>
      <c r="O174" s="515"/>
      <c r="P174" s="515"/>
      <c r="Q174" s="515"/>
      <c r="R174" s="542"/>
      <c r="S174" s="534"/>
      <c r="T174" s="533"/>
      <c r="U174" s="519"/>
      <c r="V174" s="534"/>
      <c r="W174" s="530"/>
      <c r="X174" s="556"/>
      <c r="Y174" s="556"/>
      <c r="Z174" s="556"/>
      <c r="AA174" s="556"/>
      <c r="AB174" s="556"/>
      <c r="AC174" s="556"/>
      <c r="AD174" s="556"/>
      <c r="AE174" s="556"/>
      <c r="AF174" s="556"/>
      <c r="AG174" s="556"/>
    </row>
    <row r="175" spans="1:33" s="492" customFormat="1" ht="15" customHeight="1">
      <c r="A175" s="843"/>
      <c r="B175" s="843"/>
      <c r="C175" s="843"/>
      <c r="D175" s="843"/>
      <c r="E175" s="843"/>
      <c r="F175" s="843"/>
      <c r="G175" s="843"/>
      <c r="H175" s="843"/>
      <c r="I175" s="843"/>
      <c r="J175" s="843"/>
      <c r="K175" s="843"/>
      <c r="L175" s="508"/>
      <c r="M175" s="535" t="s">
        <v>308</v>
      </c>
      <c r="N175" s="519"/>
      <c r="O175" s="515"/>
      <c r="P175" s="515"/>
      <c r="Q175" s="515"/>
      <c r="R175" s="542"/>
      <c r="S175" s="534"/>
      <c r="T175" s="533"/>
      <c r="U175" s="519"/>
      <c r="V175" s="720"/>
      <c r="W175" s="720"/>
      <c r="X175" s="720"/>
      <c r="Y175" s="729"/>
      <c r="Z175" s="728"/>
      <c r="AA175" s="727"/>
      <c r="AB175" s="721"/>
      <c r="AC175" s="728"/>
      <c r="AD175" s="725"/>
      <c r="AE175" s="556"/>
      <c r="AF175" s="556"/>
      <c r="AG175" s="556"/>
    </row>
    <row r="177" spans="1:47" s="34" customFormat="1" ht="17.100000000000001" customHeight="1">
      <c r="G177" s="34" t="s">
        <v>12</v>
      </c>
      <c r="I177" s="34" t="s">
        <v>207</v>
      </c>
      <c r="AD177" s="151"/>
    </row>
    <row r="178" spans="1:47" ht="17.100000000000001" customHeight="1">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116"/>
      <c r="AI178" s="116"/>
      <c r="AJ178" s="116"/>
      <c r="AK178" s="116"/>
      <c r="AL178" s="116"/>
      <c r="AM178" s="116"/>
    </row>
    <row r="179" spans="1:47" s="651" customFormat="1" ht="22.5">
      <c r="A179" s="1312">
        <v>1</v>
      </c>
      <c r="B179" s="928"/>
      <c r="C179" s="928"/>
      <c r="D179" s="928"/>
      <c r="E179" s="928"/>
      <c r="F179" s="928"/>
      <c r="G179" s="929"/>
      <c r="H179" s="929"/>
      <c r="I179" s="931"/>
      <c r="J179" s="923"/>
      <c r="K179" s="923"/>
      <c r="L179" s="688">
        <f>mergeValue(A179)</f>
        <v>1</v>
      </c>
      <c r="M179" s="610" t="s">
        <v>19</v>
      </c>
      <c r="N179" s="681"/>
      <c r="O179" s="1384"/>
      <c r="P179" s="1385"/>
      <c r="Q179" s="1385"/>
      <c r="R179" s="1385"/>
      <c r="S179" s="1385"/>
      <c r="T179" s="1385"/>
      <c r="U179" s="1385"/>
      <c r="V179" s="1385"/>
      <c r="W179" s="1386"/>
      <c r="X179" s="1097" t="s">
        <v>718</v>
      </c>
      <c r="Y179" s="683"/>
      <c r="Z179" s="683"/>
      <c r="AA179" s="683"/>
      <c r="AB179" s="683"/>
      <c r="AC179" s="683"/>
      <c r="AD179" s="683"/>
      <c r="AE179" s="683"/>
      <c r="AF179" s="683"/>
      <c r="AG179" s="683"/>
    </row>
    <row r="180" spans="1:47" s="651" customFormat="1" ht="22.5">
      <c r="A180" s="1312"/>
      <c r="B180" s="1312">
        <v>1</v>
      </c>
      <c r="C180" s="928"/>
      <c r="D180" s="928"/>
      <c r="E180" s="928"/>
      <c r="F180" s="928"/>
      <c r="G180" s="933"/>
      <c r="H180" s="930"/>
      <c r="I180" s="935"/>
      <c r="J180" s="920"/>
      <c r="K180" s="919"/>
      <c r="L180" s="688" t="str">
        <f>mergeValue(A180) &amp;"."&amp; mergeValue(B180)</f>
        <v>1.1</v>
      </c>
      <c r="M180" s="658" t="s">
        <v>15</v>
      </c>
      <c r="N180" s="681"/>
      <c r="O180" s="1384"/>
      <c r="P180" s="1385"/>
      <c r="Q180" s="1385"/>
      <c r="R180" s="1385"/>
      <c r="S180" s="1385"/>
      <c r="T180" s="1385"/>
      <c r="U180" s="1385"/>
      <c r="V180" s="1385"/>
      <c r="W180" s="1386"/>
      <c r="X180" s="1097" t="s">
        <v>459</v>
      </c>
      <c r="Y180" s="683"/>
      <c r="Z180" s="683"/>
      <c r="AA180" s="683"/>
      <c r="AB180" s="683"/>
      <c r="AC180" s="683"/>
      <c r="AD180" s="683"/>
      <c r="AE180" s="683"/>
      <c r="AF180" s="683"/>
      <c r="AG180" s="683"/>
    </row>
    <row r="181" spans="1:47" s="651" customFormat="1" ht="22.5">
      <c r="A181" s="1312"/>
      <c r="B181" s="1312"/>
      <c r="C181" s="1312">
        <v>1</v>
      </c>
      <c r="D181" s="928"/>
      <c r="E181" s="928"/>
      <c r="F181" s="928"/>
      <c r="G181" s="933"/>
      <c r="H181" s="930"/>
      <c r="I181" s="936"/>
      <c r="J181" s="920"/>
      <c r="K181" s="919"/>
      <c r="L181" s="688" t="str">
        <f>mergeValue(A181) &amp;"."&amp; mergeValue(B181)&amp;"."&amp; mergeValue(C181)</f>
        <v>1.1.1</v>
      </c>
      <c r="M181" s="659" t="s">
        <v>7</v>
      </c>
      <c r="N181" s="681"/>
      <c r="O181" s="1384"/>
      <c r="P181" s="1385"/>
      <c r="Q181" s="1385"/>
      <c r="R181" s="1385"/>
      <c r="S181" s="1385"/>
      <c r="T181" s="1385"/>
      <c r="U181" s="1385"/>
      <c r="V181" s="1385"/>
      <c r="W181" s="1386"/>
      <c r="X181" s="1097" t="s">
        <v>600</v>
      </c>
      <c r="Y181" s="683"/>
      <c r="Z181" s="683"/>
      <c r="AA181" s="683"/>
      <c r="AB181" s="683"/>
      <c r="AC181" s="683"/>
      <c r="AD181" s="683"/>
      <c r="AE181" s="683"/>
      <c r="AF181" s="683"/>
      <c r="AG181" s="683"/>
    </row>
    <row r="182" spans="1:47" s="651" customFormat="1" ht="22.5">
      <c r="A182" s="1312"/>
      <c r="B182" s="1312"/>
      <c r="C182" s="1312"/>
      <c r="D182" s="1312">
        <v>1</v>
      </c>
      <c r="E182" s="928"/>
      <c r="F182" s="928"/>
      <c r="G182" s="933"/>
      <c r="H182" s="930"/>
      <c r="I182" s="936"/>
      <c r="J182" s="934"/>
      <c r="K182" s="919"/>
      <c r="L182" s="688" t="str">
        <f>mergeValue(A182) &amp;"."&amp; mergeValue(B182)&amp;"."&amp; mergeValue(C182)&amp;"."&amp; mergeValue(D182)</f>
        <v>1.1.1.1</v>
      </c>
      <c r="M182" s="660" t="s">
        <v>21</v>
      </c>
      <c r="N182" s="681"/>
      <c r="O182" s="1384"/>
      <c r="P182" s="1385"/>
      <c r="Q182" s="1385"/>
      <c r="R182" s="1385"/>
      <c r="S182" s="1385"/>
      <c r="T182" s="1385"/>
      <c r="U182" s="1385"/>
      <c r="V182" s="1385"/>
      <c r="W182" s="1386"/>
      <c r="X182" s="968" t="s">
        <v>623</v>
      </c>
      <c r="Y182" s="683"/>
      <c r="Z182" s="683"/>
      <c r="AA182" s="683"/>
      <c r="AB182" s="683"/>
      <c r="AC182" s="683"/>
      <c r="AD182" s="683"/>
      <c r="AE182" s="683"/>
      <c r="AF182" s="683"/>
      <c r="AG182" s="683"/>
    </row>
    <row r="183" spans="1:47" s="651" customFormat="1" ht="56.25" customHeight="1">
      <c r="A183" s="1312"/>
      <c r="B183" s="1312"/>
      <c r="C183" s="1312"/>
      <c r="D183" s="1312"/>
      <c r="E183" s="928">
        <v>1</v>
      </c>
      <c r="F183" s="928"/>
      <c r="G183" s="933"/>
      <c r="H183" s="930"/>
      <c r="I183" s="936"/>
      <c r="J183" s="934"/>
      <c r="K183" s="924"/>
      <c r="L183" s="688" t="str">
        <f>mergeValue(A183) &amp;"."&amp; mergeValue(B183)&amp;"."&amp; mergeValue(C183)&amp;"."&amp; mergeValue(D183)&amp;"."&amp; mergeValue(E183)</f>
        <v>1.1.1.1.1</v>
      </c>
      <c r="M183" s="1019"/>
      <c r="N183" s="656"/>
      <c r="O183" s="1021"/>
      <c r="P183" s="1022"/>
      <c r="Q183" s="638"/>
      <c r="R183" s="638"/>
      <c r="S183" s="1038"/>
      <c r="T183" s="619" t="s">
        <v>83</v>
      </c>
      <c r="U183" s="1038"/>
      <c r="V183" s="619" t="s">
        <v>83</v>
      </c>
      <c r="W183" s="690"/>
      <c r="X183" s="1282" t="s">
        <v>748</v>
      </c>
      <c r="Y183" s="683" t="str">
        <f>strCheckDateTwo(N183:W183)</f>
        <v/>
      </c>
      <c r="Z183" s="683"/>
      <c r="AA183" s="683"/>
      <c r="AB183" s="683"/>
      <c r="AC183" s="683"/>
      <c r="AD183" s="683"/>
      <c r="AE183" s="683"/>
      <c r="AF183" s="683"/>
      <c r="AG183" s="683"/>
    </row>
    <row r="184" spans="1:47" s="651" customFormat="1" ht="14.25" hidden="1" customHeight="1">
      <c r="A184" s="1312"/>
      <c r="B184" s="1312"/>
      <c r="C184" s="1312"/>
      <c r="D184" s="1312"/>
      <c r="E184" s="928"/>
      <c r="F184" s="928"/>
      <c r="G184" s="933"/>
      <c r="H184" s="930"/>
      <c r="I184" s="936"/>
      <c r="J184" s="934"/>
      <c r="K184" s="924"/>
      <c r="L184" s="679"/>
      <c r="M184" s="666"/>
      <c r="N184" s="615"/>
      <c r="O184" s="615"/>
      <c r="P184" s="615"/>
      <c r="Q184" s="615"/>
      <c r="R184" s="682" t="str">
        <f>S183 &amp; "-" &amp; U183</f>
        <v>-</v>
      </c>
      <c r="S184" s="691"/>
      <c r="T184" s="684"/>
      <c r="U184" s="691"/>
      <c r="V184" s="615"/>
      <c r="W184" s="615"/>
      <c r="X184" s="1283"/>
      <c r="Y184" s="683"/>
      <c r="Z184" s="683"/>
      <c r="AA184" s="683"/>
      <c r="AB184" s="683"/>
      <c r="AC184" s="683"/>
      <c r="AD184" s="683"/>
      <c r="AE184" s="683"/>
      <c r="AF184" s="683"/>
      <c r="AG184" s="683"/>
    </row>
    <row r="185" spans="1:47" s="651" customFormat="1" ht="15" customHeight="1">
      <c r="A185" s="1312"/>
      <c r="B185" s="1312"/>
      <c r="C185" s="1312"/>
      <c r="D185" s="1312"/>
      <c r="E185" s="928"/>
      <c r="F185" s="928"/>
      <c r="G185" s="933"/>
      <c r="H185" s="930"/>
      <c r="I185" s="936"/>
      <c r="J185" s="934"/>
      <c r="K185" s="924"/>
      <c r="L185" s="654"/>
      <c r="M185" s="663" t="s">
        <v>5</v>
      </c>
      <c r="N185" s="661"/>
      <c r="O185" s="657"/>
      <c r="P185" s="657"/>
      <c r="Q185" s="657"/>
      <c r="R185" s="657"/>
      <c r="S185" s="673"/>
      <c r="T185" s="669"/>
      <c r="U185" s="668"/>
      <c r="V185" s="661"/>
      <c r="W185" s="661"/>
      <c r="X185" s="1284"/>
      <c r="Y185" s="683"/>
      <c r="Z185" s="683"/>
      <c r="AA185" s="683"/>
      <c r="AB185" s="683"/>
      <c r="AC185" s="683"/>
      <c r="AD185" s="683"/>
      <c r="AE185" s="683"/>
      <c r="AF185" s="683"/>
      <c r="AG185" s="683"/>
    </row>
    <row r="186" spans="1:47" s="650" customFormat="1" ht="15" customHeight="1">
      <c r="A186" s="1312"/>
      <c r="B186" s="1312"/>
      <c r="C186" s="1312"/>
      <c r="D186" s="932"/>
      <c r="E186" s="932"/>
      <c r="F186" s="932"/>
      <c r="G186" s="933"/>
      <c r="H186" s="932"/>
      <c r="I186" s="936"/>
      <c r="J186" s="922"/>
      <c r="K186" s="926"/>
      <c r="L186" s="654"/>
      <c r="M186" s="662" t="s">
        <v>16</v>
      </c>
      <c r="N186" s="661"/>
      <c r="O186" s="657"/>
      <c r="P186" s="657"/>
      <c r="Q186" s="657"/>
      <c r="R186" s="657"/>
      <c r="S186" s="673"/>
      <c r="T186" s="669"/>
      <c r="U186" s="668"/>
      <c r="V186" s="661"/>
      <c r="W186" s="669"/>
      <c r="X186" s="665"/>
      <c r="Y186" s="685"/>
      <c r="Z186" s="685"/>
      <c r="AA186" s="685"/>
      <c r="AB186" s="685"/>
      <c r="AC186" s="685"/>
      <c r="AD186" s="685"/>
      <c r="AE186" s="685"/>
      <c r="AF186" s="685"/>
      <c r="AG186" s="685"/>
    </row>
    <row r="187" spans="1:47" s="650" customFormat="1" ht="15" customHeight="1">
      <c r="A187" s="1312"/>
      <c r="B187" s="1312"/>
      <c r="C187" s="932"/>
      <c r="D187" s="932"/>
      <c r="E187" s="932"/>
      <c r="F187" s="932"/>
      <c r="G187" s="933"/>
      <c r="H187" s="932"/>
      <c r="I187" s="927"/>
      <c r="J187" s="922"/>
      <c r="K187" s="926"/>
      <c r="L187" s="654"/>
      <c r="M187" s="661" t="s">
        <v>17</v>
      </c>
      <c r="N187" s="661"/>
      <c r="O187" s="657"/>
      <c r="P187" s="657"/>
      <c r="Q187" s="657"/>
      <c r="R187" s="657"/>
      <c r="S187" s="673"/>
      <c r="T187" s="669"/>
      <c r="U187" s="668"/>
      <c r="V187" s="661"/>
      <c r="W187" s="669"/>
      <c r="X187" s="665"/>
      <c r="Y187" s="685"/>
      <c r="Z187" s="685"/>
      <c r="AA187" s="685"/>
      <c r="AB187" s="685"/>
      <c r="AC187" s="685"/>
      <c r="AD187" s="685"/>
      <c r="AE187" s="685"/>
      <c r="AF187" s="685"/>
      <c r="AG187" s="685"/>
    </row>
    <row r="188" spans="1:47" s="650" customFormat="1" ht="15" customHeight="1">
      <c r="A188" s="1312"/>
      <c r="B188" s="932"/>
      <c r="C188" s="932"/>
      <c r="D188" s="932"/>
      <c r="E188" s="932"/>
      <c r="F188" s="932"/>
      <c r="G188" s="933"/>
      <c r="H188" s="932"/>
      <c r="I188" s="927"/>
      <c r="J188" s="922"/>
      <c r="K188" s="926"/>
      <c r="L188" s="654"/>
      <c r="M188" s="664" t="s">
        <v>18</v>
      </c>
      <c r="N188" s="661"/>
      <c r="O188" s="657"/>
      <c r="P188" s="657"/>
      <c r="Q188" s="657"/>
      <c r="R188" s="657"/>
      <c r="S188" s="673"/>
      <c r="T188" s="669"/>
      <c r="U188" s="668"/>
      <c r="V188" s="661"/>
      <c r="W188" s="669"/>
      <c r="X188" s="665"/>
      <c r="Y188" s="685"/>
      <c r="Z188" s="685"/>
      <c r="AA188" s="685"/>
      <c r="AB188" s="685"/>
      <c r="AC188" s="685"/>
      <c r="AD188" s="685"/>
      <c r="AE188" s="685"/>
      <c r="AF188" s="685"/>
      <c r="AG188" s="685"/>
    </row>
    <row r="189" spans="1:47" s="650" customFormat="1" ht="15" customHeight="1">
      <c r="A189" s="918"/>
      <c r="B189" s="918"/>
      <c r="C189" s="918"/>
      <c r="D189" s="918"/>
      <c r="E189" s="918"/>
      <c r="F189" s="918"/>
      <c r="G189" s="925"/>
      <c r="H189" s="926"/>
      <c r="I189" s="921"/>
      <c r="J189" s="922"/>
      <c r="K189" s="918"/>
      <c r="L189" s="654"/>
      <c r="M189" s="670" t="s">
        <v>308</v>
      </c>
      <c r="N189" s="661"/>
      <c r="O189" s="657"/>
      <c r="P189" s="657"/>
      <c r="Q189" s="657"/>
      <c r="R189" s="657"/>
      <c r="S189" s="673"/>
      <c r="T189" s="669"/>
      <c r="U189" s="668"/>
      <c r="V189" s="661"/>
      <c r="W189" s="669"/>
      <c r="X189" s="665"/>
      <c r="Y189" s="685"/>
      <c r="Z189" s="685"/>
      <c r="AA189" s="685"/>
      <c r="AB189" s="685"/>
      <c r="AC189" s="685"/>
      <c r="AD189" s="685"/>
      <c r="AE189" s="685"/>
      <c r="AF189" s="685"/>
      <c r="AG189" s="685"/>
    </row>
    <row r="190" spans="1:47" ht="15" customHeight="1">
      <c r="G190" s="149"/>
      <c r="H190" s="150"/>
      <c r="I190" s="150"/>
      <c r="J190" s="80"/>
      <c r="K190" s="150"/>
      <c r="L190" s="150"/>
      <c r="M190" s="150"/>
      <c r="N190" s="150"/>
      <c r="O190" s="150"/>
      <c r="P190" s="150"/>
      <c r="Q190" s="150"/>
      <c r="R190" s="150"/>
      <c r="S190" s="150"/>
      <c r="T190" s="150"/>
      <c r="U190" s="150"/>
      <c r="V190" s="150"/>
      <c r="W190" s="150"/>
      <c r="X190" s="150"/>
      <c r="Y190" s="150"/>
      <c r="Z190" s="150"/>
      <c r="AA190" s="150"/>
      <c r="AB190" s="150"/>
      <c r="AC190" s="150"/>
      <c r="AD190" s="150"/>
      <c r="AE190" s="150"/>
      <c r="AF190" s="150"/>
      <c r="AG190" s="150"/>
      <c r="AH190" s="150"/>
      <c r="AI190" s="150"/>
      <c r="AJ190" s="150"/>
      <c r="AK190" s="150"/>
      <c r="AL190" s="196"/>
      <c r="AM190" s="196"/>
      <c r="AN190" s="196"/>
      <c r="AO190" s="196"/>
      <c r="AP190" s="196"/>
      <c r="AQ190" s="196"/>
      <c r="AR190" s="196"/>
      <c r="AS190" s="196"/>
      <c r="AT190" s="196"/>
      <c r="AU190" s="196"/>
    </row>
    <row r="191" spans="1:47" s="34" customFormat="1" ht="17.100000000000001" customHeight="1">
      <c r="G191" s="34" t="s">
        <v>12</v>
      </c>
      <c r="I191" s="34" t="s">
        <v>208</v>
      </c>
      <c r="T191" s="151"/>
    </row>
    <row r="192" spans="1:47" ht="17.100000000000001" customHeight="1">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116"/>
      <c r="AI192" s="116"/>
      <c r="AJ192" s="116"/>
      <c r="AK192" s="116"/>
      <c r="AL192" s="116"/>
    </row>
    <row r="193" spans="1:46" s="651" customFormat="1" ht="22.5">
      <c r="A193" s="1312">
        <v>1</v>
      </c>
      <c r="B193" s="963"/>
      <c r="C193" s="963"/>
      <c r="D193" s="963"/>
      <c r="E193" s="963"/>
      <c r="F193" s="956"/>
      <c r="G193" s="962"/>
      <c r="H193" s="962"/>
      <c r="I193" s="944"/>
      <c r="J193" s="943"/>
      <c r="K193" s="943"/>
      <c r="L193" s="688">
        <f>mergeValue(A193)</f>
        <v>1</v>
      </c>
      <c r="M193" s="610" t="s">
        <v>19</v>
      </c>
      <c r="N193" s="1415"/>
      <c r="O193" s="1416"/>
      <c r="P193" s="1416"/>
      <c r="Q193" s="1416"/>
      <c r="R193" s="1416"/>
      <c r="S193" s="1416"/>
      <c r="T193" s="1416"/>
      <c r="U193" s="1416"/>
      <c r="V193" s="1416"/>
      <c r="W193" s="1416"/>
      <c r="X193" s="1416"/>
      <c r="Y193" s="1416"/>
      <c r="Z193" s="1416"/>
      <c r="AA193" s="1416"/>
      <c r="AB193" s="1416"/>
      <c r="AC193" s="1416"/>
      <c r="AD193" s="1416"/>
      <c r="AE193" s="1416"/>
      <c r="AF193" s="1417"/>
      <c r="AG193" s="1097" t="s">
        <v>718</v>
      </c>
      <c r="AH193" s="683"/>
      <c r="AI193" s="683"/>
      <c r="AJ193" s="683"/>
      <c r="AK193" s="683"/>
      <c r="AL193" s="683"/>
      <c r="AM193" s="683"/>
      <c r="AN193" s="683"/>
      <c r="AO193" s="683"/>
      <c r="AP193" s="683"/>
      <c r="AQ193" s="683"/>
      <c r="AR193" s="683"/>
    </row>
    <row r="194" spans="1:46" s="651" customFormat="1" ht="22.5">
      <c r="A194" s="1312"/>
      <c r="B194" s="1312">
        <v>1</v>
      </c>
      <c r="C194" s="963"/>
      <c r="D194" s="963"/>
      <c r="E194" s="963"/>
      <c r="F194" s="956"/>
      <c r="G194" s="965"/>
      <c r="H194" s="966"/>
      <c r="I194" s="945"/>
      <c r="J194" s="940"/>
      <c r="K194" s="938"/>
      <c r="L194" s="688" t="str">
        <f>mergeValue(A194) &amp;"."&amp; mergeValue(B194)</f>
        <v>1.1</v>
      </c>
      <c r="M194" s="658" t="s">
        <v>15</v>
      </c>
      <c r="N194" s="1381"/>
      <c r="O194" s="1382"/>
      <c r="P194" s="1382"/>
      <c r="Q194" s="1382"/>
      <c r="R194" s="1382"/>
      <c r="S194" s="1382"/>
      <c r="T194" s="1382"/>
      <c r="U194" s="1382"/>
      <c r="V194" s="1382"/>
      <c r="W194" s="1382"/>
      <c r="X194" s="1382"/>
      <c r="Y194" s="1382"/>
      <c r="Z194" s="1382"/>
      <c r="AA194" s="1382"/>
      <c r="AB194" s="1382"/>
      <c r="AC194" s="1382"/>
      <c r="AD194" s="1382"/>
      <c r="AE194" s="1382"/>
      <c r="AF194" s="1383"/>
      <c r="AG194" s="1097" t="s">
        <v>459</v>
      </c>
      <c r="AH194" s="683"/>
      <c r="AI194" s="683"/>
      <c r="AJ194" s="683"/>
      <c r="AK194" s="683"/>
      <c r="AL194" s="683"/>
      <c r="AM194" s="683"/>
      <c r="AN194" s="683"/>
      <c r="AO194" s="683"/>
      <c r="AP194" s="683"/>
      <c r="AQ194" s="683"/>
      <c r="AR194" s="683"/>
    </row>
    <row r="195" spans="1:46" s="651" customFormat="1" ht="22.5">
      <c r="A195" s="1312"/>
      <c r="B195" s="1312"/>
      <c r="C195" s="1312">
        <v>1</v>
      </c>
      <c r="D195" s="963"/>
      <c r="E195" s="963"/>
      <c r="F195" s="956"/>
      <c r="G195" s="965"/>
      <c r="H195" s="966"/>
      <c r="I195" s="945"/>
      <c r="J195" s="940"/>
      <c r="K195" s="938"/>
      <c r="L195" s="688" t="str">
        <f>mergeValue(A195) &amp;"."&amp; mergeValue(B195)&amp;"."&amp; mergeValue(C195)</f>
        <v>1.1.1</v>
      </c>
      <c r="M195" s="659" t="s">
        <v>7</v>
      </c>
      <c r="N195" s="1381"/>
      <c r="O195" s="1382"/>
      <c r="P195" s="1382"/>
      <c r="Q195" s="1382"/>
      <c r="R195" s="1382"/>
      <c r="S195" s="1382"/>
      <c r="T195" s="1382"/>
      <c r="U195" s="1382"/>
      <c r="V195" s="1382"/>
      <c r="W195" s="1382"/>
      <c r="X195" s="1382"/>
      <c r="Y195" s="1382"/>
      <c r="Z195" s="1382"/>
      <c r="AA195" s="1382"/>
      <c r="AB195" s="1382"/>
      <c r="AC195" s="1382"/>
      <c r="AD195" s="1382"/>
      <c r="AE195" s="1382"/>
      <c r="AF195" s="1383"/>
      <c r="AG195" s="1097" t="s">
        <v>600</v>
      </c>
      <c r="AH195" s="683"/>
      <c r="AI195" s="683"/>
      <c r="AJ195" s="683"/>
      <c r="AK195" s="683"/>
      <c r="AL195" s="683"/>
      <c r="AM195" s="683"/>
      <c r="AN195" s="683"/>
      <c r="AO195" s="683"/>
      <c r="AP195" s="683"/>
      <c r="AQ195" s="683"/>
      <c r="AR195" s="683"/>
    </row>
    <row r="196" spans="1:46" s="651" customFormat="1" ht="15" customHeight="1">
      <c r="A196" s="1312"/>
      <c r="B196" s="1312"/>
      <c r="C196" s="1312"/>
      <c r="D196" s="1312">
        <v>1</v>
      </c>
      <c r="E196" s="963"/>
      <c r="F196" s="956"/>
      <c r="G196" s="965"/>
      <c r="H196" s="966"/>
      <c r="I196" s="945"/>
      <c r="J196" s="940"/>
      <c r="K196" s="938"/>
      <c r="L196" s="688" t="str">
        <f>mergeValue(A196) &amp;"."&amp; mergeValue(B196)&amp;"."&amp; mergeValue(C196)&amp;"."&amp; mergeValue(D196)</f>
        <v>1.1.1.1</v>
      </c>
      <c r="M196" s="660" t="s">
        <v>21</v>
      </c>
      <c r="N196" s="1381"/>
      <c r="O196" s="1382"/>
      <c r="P196" s="1382"/>
      <c r="Q196" s="1382"/>
      <c r="R196" s="1382"/>
      <c r="S196" s="1382"/>
      <c r="T196" s="1382"/>
      <c r="U196" s="1382"/>
      <c r="V196" s="1382"/>
      <c r="W196" s="1382"/>
      <c r="X196" s="1382"/>
      <c r="Y196" s="1382"/>
      <c r="Z196" s="1382"/>
      <c r="AA196" s="1382"/>
      <c r="AB196" s="1382"/>
      <c r="AC196" s="1382"/>
      <c r="AD196" s="1382"/>
      <c r="AE196" s="1382"/>
      <c r="AF196" s="1383"/>
      <c r="AG196" s="1097" t="s">
        <v>623</v>
      </c>
      <c r="AH196" s="683"/>
      <c r="AI196" s="683"/>
      <c r="AJ196" s="683"/>
      <c r="AK196" s="683"/>
      <c r="AL196" s="683"/>
      <c r="AM196" s="683"/>
      <c r="AN196" s="683"/>
      <c r="AO196" s="683"/>
      <c r="AP196" s="683"/>
      <c r="AQ196" s="683"/>
      <c r="AR196" s="683"/>
    </row>
    <row r="197" spans="1:46" s="651" customFormat="1" ht="17.100000000000001" customHeight="1">
      <c r="A197" s="1312"/>
      <c r="B197" s="1312"/>
      <c r="C197" s="1312"/>
      <c r="D197" s="1312"/>
      <c r="E197" s="1312">
        <v>1</v>
      </c>
      <c r="F197" s="956"/>
      <c r="G197" s="965"/>
      <c r="H197" s="966"/>
      <c r="I197" s="967"/>
      <c r="J197" s="957"/>
      <c r="K197" s="1229"/>
      <c r="L197" s="1348" t="str">
        <f>mergeValue(A197) &amp;"."&amp; mergeValue(B197)&amp;"."&amp; mergeValue(C197)&amp;"."&amp; mergeValue(D197)&amp;"."&amp; mergeValue(E197)</f>
        <v>1.1.1.1.1</v>
      </c>
      <c r="M197" s="1349"/>
      <c r="N197" s="1308" t="s">
        <v>83</v>
      </c>
      <c r="O197" s="1343"/>
      <c r="P197" s="1339">
        <v>1</v>
      </c>
      <c r="Q197" s="1391"/>
      <c r="R197" s="1308" t="s">
        <v>83</v>
      </c>
      <c r="S197" s="1343"/>
      <c r="T197" s="1339">
        <v>1</v>
      </c>
      <c r="U197" s="1391"/>
      <c r="V197" s="1308" t="s">
        <v>83</v>
      </c>
      <c r="W197" s="666"/>
      <c r="X197" s="655">
        <v>1</v>
      </c>
      <c r="Y197" s="1042"/>
      <c r="Z197" s="638"/>
      <c r="AA197" s="638"/>
      <c r="AB197" s="1318"/>
      <c r="AC197" s="1308" t="s">
        <v>83</v>
      </c>
      <c r="AD197" s="1318"/>
      <c r="AE197" s="1308" t="s">
        <v>83</v>
      </c>
      <c r="AF197" s="680"/>
      <c r="AG197" s="1336" t="s">
        <v>622</v>
      </c>
      <c r="AH197" s="683" t="str">
        <f>strCheckDate(Z198:AF198)</f>
        <v/>
      </c>
      <c r="AI197" s="686" t="str">
        <f>IF(AND(COUNTIF(AJ192:AJ192,AJ197)&gt;1,AJ197&lt;&gt;""),"ErrUnique:HasDoubleConn","")</f>
        <v/>
      </c>
      <c r="AJ197" s="686"/>
      <c r="AK197" s="686"/>
      <c r="AL197" s="686"/>
      <c r="AM197" s="686"/>
      <c r="AN197" s="686"/>
      <c r="AO197" s="683"/>
      <c r="AP197" s="683"/>
      <c r="AQ197" s="683"/>
      <c r="AR197" s="683"/>
    </row>
    <row r="198" spans="1:46" s="651" customFormat="1" ht="17.100000000000001" customHeight="1">
      <c r="A198" s="1312"/>
      <c r="B198" s="1312"/>
      <c r="C198" s="1312"/>
      <c r="D198" s="1312"/>
      <c r="E198" s="1312"/>
      <c r="F198" s="956"/>
      <c r="G198" s="965"/>
      <c r="H198" s="966"/>
      <c r="I198" s="967"/>
      <c r="J198" s="957"/>
      <c r="K198" s="1229"/>
      <c r="L198" s="1348"/>
      <c r="M198" s="1349"/>
      <c r="N198" s="1308"/>
      <c r="O198" s="1343"/>
      <c r="P198" s="1339"/>
      <c r="Q198" s="1391"/>
      <c r="R198" s="1308"/>
      <c r="S198" s="1343"/>
      <c r="T198" s="1339"/>
      <c r="U198" s="1391"/>
      <c r="V198" s="1308"/>
      <c r="W198" s="689"/>
      <c r="X198" s="670"/>
      <c r="Y198" s="670"/>
      <c r="Z198" s="672"/>
      <c r="AA198" s="572" t="str">
        <f>AB197 &amp; "-" &amp; AD197</f>
        <v>-</v>
      </c>
      <c r="AB198" s="1307"/>
      <c r="AC198" s="1308"/>
      <c r="AD198" s="1307"/>
      <c r="AE198" s="1308"/>
      <c r="AF198" s="639"/>
      <c r="AG198" s="1337"/>
      <c r="AH198" s="683"/>
      <c r="AI198" s="686"/>
      <c r="AJ198" s="686"/>
      <c r="AK198" s="686"/>
      <c r="AL198" s="686"/>
      <c r="AM198" s="686"/>
      <c r="AN198" s="686"/>
      <c r="AO198" s="683"/>
      <c r="AP198" s="683"/>
      <c r="AQ198" s="683"/>
      <c r="AR198" s="683"/>
    </row>
    <row r="199" spans="1:46" s="651" customFormat="1" ht="17.100000000000001" customHeight="1">
      <c r="A199" s="1312"/>
      <c r="B199" s="1312"/>
      <c r="C199" s="1312"/>
      <c r="D199" s="1312"/>
      <c r="E199" s="1312"/>
      <c r="F199" s="956"/>
      <c r="G199" s="965"/>
      <c r="H199" s="966"/>
      <c r="I199" s="967"/>
      <c r="J199" s="957"/>
      <c r="K199" s="1229"/>
      <c r="L199" s="1348"/>
      <c r="M199" s="1349"/>
      <c r="N199" s="1308"/>
      <c r="O199" s="1343"/>
      <c r="P199" s="1339"/>
      <c r="Q199" s="1391"/>
      <c r="R199" s="1308"/>
      <c r="S199" s="571"/>
      <c r="T199" s="664"/>
      <c r="U199" s="670"/>
      <c r="V199" s="671"/>
      <c r="W199" s="671"/>
      <c r="X199" s="671"/>
      <c r="Y199" s="671"/>
      <c r="Z199" s="672"/>
      <c r="AA199" s="672"/>
      <c r="AB199" s="673"/>
      <c r="AC199" s="669"/>
      <c r="AD199" s="669"/>
      <c r="AE199" s="673"/>
      <c r="AF199" s="669"/>
      <c r="AG199" s="1337"/>
      <c r="AH199" s="683"/>
      <c r="AI199" s="686"/>
      <c r="AJ199" s="686"/>
      <c r="AK199" s="686"/>
      <c r="AL199" s="686"/>
      <c r="AM199" s="686"/>
      <c r="AN199" s="686"/>
      <c r="AO199" s="683"/>
      <c r="AP199" s="683"/>
      <c r="AQ199" s="683"/>
      <c r="AR199" s="683"/>
    </row>
    <row r="200" spans="1:46" s="651" customFormat="1" ht="17.100000000000001" customHeight="1">
      <c r="A200" s="1312"/>
      <c r="B200" s="1312"/>
      <c r="C200" s="1312"/>
      <c r="D200" s="1312"/>
      <c r="E200" s="1312"/>
      <c r="F200" s="956"/>
      <c r="G200" s="965"/>
      <c r="H200" s="966"/>
      <c r="I200" s="967"/>
      <c r="J200" s="957"/>
      <c r="K200" s="1229"/>
      <c r="L200" s="1348"/>
      <c r="M200" s="1349"/>
      <c r="N200" s="1308"/>
      <c r="O200" s="674"/>
      <c r="P200" s="676"/>
      <c r="Q200" s="675"/>
      <c r="R200" s="671"/>
      <c r="S200" s="671"/>
      <c r="T200" s="671"/>
      <c r="U200" s="671"/>
      <c r="V200" s="671"/>
      <c r="W200" s="671"/>
      <c r="X200" s="671"/>
      <c r="Y200" s="671"/>
      <c r="Z200" s="672"/>
      <c r="AA200" s="672"/>
      <c r="AB200" s="673"/>
      <c r="AC200" s="669"/>
      <c r="AD200" s="669"/>
      <c r="AE200" s="673"/>
      <c r="AF200" s="669"/>
      <c r="AG200" s="1337"/>
      <c r="AH200" s="683"/>
      <c r="AI200" s="686"/>
      <c r="AJ200" s="686"/>
      <c r="AK200" s="686"/>
      <c r="AL200" s="686"/>
      <c r="AM200" s="686"/>
      <c r="AN200" s="686"/>
      <c r="AO200" s="683"/>
      <c r="AP200" s="683"/>
      <c r="AQ200" s="683"/>
      <c r="AR200" s="683"/>
    </row>
    <row r="201" spans="1:46" s="650" customFormat="1" ht="15" customHeight="1">
      <c r="A201" s="1312"/>
      <c r="B201" s="1312"/>
      <c r="C201" s="1312"/>
      <c r="D201" s="1312"/>
      <c r="E201" s="964"/>
      <c r="F201" s="958"/>
      <c r="G201" s="960"/>
      <c r="H201" s="958"/>
      <c r="I201" s="967"/>
      <c r="J201" s="957"/>
      <c r="K201" s="951"/>
      <c r="L201" s="654"/>
      <c r="M201" s="663" t="s">
        <v>5</v>
      </c>
      <c r="N201" s="663"/>
      <c r="O201" s="663"/>
      <c r="P201" s="663"/>
      <c r="Q201" s="663"/>
      <c r="R201" s="663"/>
      <c r="S201" s="663"/>
      <c r="T201" s="663"/>
      <c r="U201" s="663"/>
      <c r="V201" s="663"/>
      <c r="W201" s="663"/>
      <c r="X201" s="663"/>
      <c r="Y201" s="663"/>
      <c r="Z201" s="663"/>
      <c r="AA201" s="663"/>
      <c r="AB201" s="663"/>
      <c r="AC201" s="663"/>
      <c r="AD201" s="663"/>
      <c r="AE201" s="663"/>
      <c r="AF201" s="663"/>
      <c r="AG201" s="1338"/>
      <c r="AH201" s="685"/>
      <c r="AI201" s="685"/>
      <c r="AJ201" s="687"/>
      <c r="AK201" s="687"/>
      <c r="AL201" s="687"/>
      <c r="AM201" s="687"/>
      <c r="AN201" s="687"/>
      <c r="AO201" s="685"/>
      <c r="AP201" s="685"/>
      <c r="AQ201" s="685"/>
      <c r="AR201" s="685"/>
    </row>
    <row r="202" spans="1:46" s="650" customFormat="1" ht="15" customHeight="1">
      <c r="A202" s="1312"/>
      <c r="B202" s="1312"/>
      <c r="C202" s="1312"/>
      <c r="D202" s="964"/>
      <c r="E202" s="964"/>
      <c r="F202" s="958"/>
      <c r="G202" s="965"/>
      <c r="H202" s="958"/>
      <c r="I202" s="951"/>
      <c r="J202" s="942"/>
      <c r="K202" s="951"/>
      <c r="L202" s="654"/>
      <c r="M202" s="662" t="s">
        <v>16</v>
      </c>
      <c r="N202" s="662"/>
      <c r="O202" s="662"/>
      <c r="P202" s="662"/>
      <c r="Q202" s="662"/>
      <c r="R202" s="662"/>
      <c r="S202" s="662"/>
      <c r="T202" s="662"/>
      <c r="U202" s="662"/>
      <c r="V202" s="662"/>
      <c r="W202" s="662"/>
      <c r="X202" s="662"/>
      <c r="Y202" s="662"/>
      <c r="Z202" s="662"/>
      <c r="AA202" s="662"/>
      <c r="AB202" s="662"/>
      <c r="AC202" s="662"/>
      <c r="AD202" s="662"/>
      <c r="AE202" s="662"/>
      <c r="AF202" s="669"/>
      <c r="AG202" s="665"/>
      <c r="AH202" s="685"/>
      <c r="AI202" s="685"/>
      <c r="AJ202" s="687"/>
      <c r="AK202" s="687"/>
      <c r="AL202" s="687"/>
      <c r="AM202" s="687"/>
      <c r="AN202" s="687"/>
      <c r="AO202" s="685"/>
      <c r="AP202" s="685"/>
      <c r="AQ202" s="685"/>
      <c r="AR202" s="685"/>
    </row>
    <row r="203" spans="1:46" s="650" customFormat="1" ht="15" customHeight="1">
      <c r="A203" s="1312"/>
      <c r="B203" s="1312"/>
      <c r="C203" s="964"/>
      <c r="D203" s="964"/>
      <c r="E203" s="964"/>
      <c r="F203" s="958"/>
      <c r="G203" s="965"/>
      <c r="H203" s="958"/>
      <c r="I203" s="951"/>
      <c r="J203" s="942"/>
      <c r="K203" s="951"/>
      <c r="L203" s="654"/>
      <c r="M203" s="661" t="s">
        <v>17</v>
      </c>
      <c r="N203" s="661"/>
      <c r="O203" s="661"/>
      <c r="P203" s="661"/>
      <c r="Q203" s="661"/>
      <c r="R203" s="661"/>
      <c r="S203" s="661"/>
      <c r="T203" s="661"/>
      <c r="U203" s="661"/>
      <c r="V203" s="661"/>
      <c r="W203" s="661"/>
      <c r="X203" s="661"/>
      <c r="Y203" s="661"/>
      <c r="Z203" s="657"/>
      <c r="AA203" s="657"/>
      <c r="AB203" s="673"/>
      <c r="AC203" s="669"/>
      <c r="AD203" s="668"/>
      <c r="AE203" s="661"/>
      <c r="AF203" s="669"/>
      <c r="AG203" s="665"/>
      <c r="AH203" s="685"/>
      <c r="AI203" s="685"/>
      <c r="AJ203" s="685"/>
      <c r="AK203" s="685"/>
      <c r="AL203" s="685"/>
      <c r="AM203" s="685"/>
      <c r="AN203" s="685"/>
      <c r="AO203" s="685"/>
      <c r="AP203" s="685"/>
      <c r="AQ203" s="685"/>
      <c r="AR203" s="685"/>
    </row>
    <row r="204" spans="1:46" s="650" customFormat="1" ht="15" customHeight="1">
      <c r="A204" s="1312"/>
      <c r="B204" s="964"/>
      <c r="C204" s="964"/>
      <c r="D204" s="964"/>
      <c r="E204" s="964"/>
      <c r="F204" s="958"/>
      <c r="G204" s="965"/>
      <c r="H204" s="958"/>
      <c r="I204" s="951"/>
      <c r="J204" s="942"/>
      <c r="K204" s="951"/>
      <c r="L204" s="654"/>
      <c r="M204" s="664" t="s">
        <v>18</v>
      </c>
      <c r="N204" s="664"/>
      <c r="O204" s="664"/>
      <c r="P204" s="664"/>
      <c r="Q204" s="664"/>
      <c r="R204" s="664"/>
      <c r="S204" s="664"/>
      <c r="T204" s="664"/>
      <c r="U204" s="664"/>
      <c r="V204" s="664"/>
      <c r="W204" s="664"/>
      <c r="X204" s="664"/>
      <c r="Y204" s="664"/>
      <c r="Z204" s="657"/>
      <c r="AA204" s="657"/>
      <c r="AB204" s="673"/>
      <c r="AC204" s="669"/>
      <c r="AD204" s="668"/>
      <c r="AE204" s="661"/>
      <c r="AF204" s="669"/>
      <c r="AG204" s="665"/>
      <c r="AH204" s="685"/>
      <c r="AI204" s="685"/>
      <c r="AJ204" s="685"/>
      <c r="AK204" s="685"/>
      <c r="AL204" s="685"/>
      <c r="AM204" s="685"/>
      <c r="AN204" s="685"/>
      <c r="AO204" s="685"/>
      <c r="AP204" s="685"/>
      <c r="AQ204" s="685"/>
      <c r="AR204" s="685"/>
    </row>
    <row r="205" spans="1:46" s="650" customFormat="1" ht="15" customHeight="1">
      <c r="A205" s="937"/>
      <c r="B205" s="937"/>
      <c r="C205" s="937"/>
      <c r="D205" s="937"/>
      <c r="E205" s="937"/>
      <c r="F205" s="937"/>
      <c r="G205" s="950"/>
      <c r="H205" s="951"/>
      <c r="I205" s="941"/>
      <c r="J205" s="942"/>
      <c r="K205" s="937"/>
      <c r="L205" s="654"/>
      <c r="M205" s="670" t="s">
        <v>308</v>
      </c>
      <c r="N205" s="670"/>
      <c r="O205" s="670"/>
      <c r="P205" s="670"/>
      <c r="Q205" s="670"/>
      <c r="R205" s="670"/>
      <c r="S205" s="670"/>
      <c r="T205" s="670"/>
      <c r="U205" s="670"/>
      <c r="V205" s="670"/>
      <c r="W205" s="670"/>
      <c r="X205" s="670"/>
      <c r="Y205" s="670"/>
      <c r="Z205" s="657"/>
      <c r="AA205" s="657"/>
      <c r="AB205" s="673"/>
      <c r="AC205" s="669"/>
      <c r="AD205" s="668"/>
      <c r="AE205" s="661"/>
      <c r="AF205" s="669"/>
      <c r="AG205" s="665"/>
      <c r="AH205" s="685"/>
      <c r="AI205" s="685"/>
      <c r="AJ205" s="685"/>
      <c r="AK205" s="685"/>
      <c r="AL205" s="685"/>
      <c r="AM205" s="685"/>
      <c r="AN205" s="685"/>
      <c r="AO205" s="685"/>
      <c r="AP205" s="685"/>
      <c r="AQ205" s="685"/>
      <c r="AR205" s="685"/>
    </row>
    <row r="206" spans="1:46" ht="15" customHeight="1">
      <c r="G206" s="149"/>
      <c r="H206" s="150"/>
      <c r="I206" s="150"/>
      <c r="J206" s="80"/>
      <c r="K206" s="150"/>
      <c r="L206" s="150"/>
      <c r="M206" s="150"/>
      <c r="N206" s="150"/>
      <c r="O206" s="150"/>
      <c r="P206" s="150"/>
      <c r="Q206" s="150"/>
      <c r="R206" s="150"/>
      <c r="S206" s="150"/>
      <c r="T206" s="150"/>
      <c r="U206" s="150"/>
      <c r="V206" s="150"/>
      <c r="W206" s="150"/>
      <c r="X206" s="150"/>
      <c r="Y206" s="150"/>
      <c r="Z206" s="150"/>
      <c r="AA206" s="150"/>
      <c r="AB206" s="150"/>
      <c r="AC206" s="150"/>
      <c r="AD206" s="150"/>
      <c r="AE206" s="150"/>
      <c r="AF206" s="150"/>
      <c r="AG206" s="150"/>
      <c r="AH206" s="150"/>
      <c r="AI206" s="150"/>
      <c r="AJ206" s="150"/>
      <c r="AK206" s="196"/>
      <c r="AL206" s="196"/>
      <c r="AM206" s="196"/>
      <c r="AN206" s="196"/>
      <c r="AO206" s="196"/>
      <c r="AP206" s="196"/>
      <c r="AQ206" s="196"/>
      <c r="AR206" s="196"/>
      <c r="AS206" s="196"/>
      <c r="AT206" s="196"/>
    </row>
    <row r="207" spans="1:46" ht="15" customHeight="1">
      <c r="G207" s="149"/>
      <c r="H207" s="150"/>
      <c r="I207" s="150"/>
      <c r="J207" s="80"/>
      <c r="K207" s="150"/>
      <c r="L207" s="150"/>
      <c r="M207" s="150"/>
      <c r="N207" s="150"/>
      <c r="O207" s="150"/>
      <c r="P207" s="150"/>
      <c r="Q207" s="1314"/>
      <c r="R207" s="150"/>
      <c r="S207" s="150"/>
      <c r="T207" s="150"/>
      <c r="U207" s="1314"/>
      <c r="V207" s="150"/>
      <c r="W207" s="150"/>
      <c r="X207" s="150"/>
      <c r="Y207" s="1039"/>
      <c r="Z207" s="150"/>
      <c r="AA207" s="150"/>
      <c r="AB207" s="150"/>
      <c r="AC207" s="150"/>
      <c r="AD207" s="150"/>
      <c r="AE207" s="150"/>
      <c r="AF207" s="150"/>
      <c r="AG207" s="150"/>
      <c r="AH207" s="150"/>
      <c r="AI207" s="150"/>
      <c r="AJ207" s="150"/>
      <c r="AK207" s="196"/>
      <c r="AL207" s="196"/>
      <c r="AM207" s="196"/>
      <c r="AN207" s="196"/>
      <c r="AO207" s="196"/>
      <c r="AP207" s="196"/>
      <c r="AQ207" s="196"/>
      <c r="AR207" s="196"/>
      <c r="AS207" s="196"/>
      <c r="AT207" s="196"/>
    </row>
    <row r="208" spans="1:46" ht="15" customHeight="1">
      <c r="G208" s="149"/>
      <c r="H208" s="150"/>
      <c r="I208" s="150"/>
      <c r="J208" s="80"/>
      <c r="K208" s="150"/>
      <c r="L208" s="150"/>
      <c r="M208" s="150"/>
      <c r="N208" s="150"/>
      <c r="O208" s="150"/>
      <c r="P208" s="150"/>
      <c r="Q208" s="1314"/>
      <c r="R208" s="150"/>
      <c r="S208" s="150"/>
      <c r="T208" s="150"/>
      <c r="U208" s="1314"/>
      <c r="V208" s="150"/>
      <c r="W208" s="150"/>
      <c r="X208" s="150"/>
      <c r="Y208" s="150"/>
      <c r="Z208" s="150"/>
      <c r="AA208" s="150"/>
      <c r="AB208" s="150"/>
      <c r="AC208" s="150"/>
    </row>
    <row r="209" spans="1:83" ht="15" customHeight="1">
      <c r="G209" s="149"/>
      <c r="H209" s="150"/>
      <c r="I209" s="150"/>
      <c r="J209" s="80"/>
      <c r="K209" s="150"/>
      <c r="L209" s="150"/>
      <c r="M209" s="150"/>
      <c r="N209" s="150"/>
      <c r="O209" s="150"/>
      <c r="Q209" s="1314"/>
      <c r="V209" s="150"/>
      <c r="W209" s="150"/>
      <c r="X209" s="150"/>
      <c r="Z209" s="150"/>
      <c r="AA209" s="150"/>
      <c r="AB209" s="150"/>
      <c r="AC209" s="693"/>
      <c r="AD209" s="150"/>
    </row>
    <row r="210" spans="1:83" ht="15" customHeight="1">
      <c r="G210" s="149"/>
      <c r="H210" s="150"/>
      <c r="I210" s="150"/>
      <c r="J210" s="80"/>
      <c r="K210" s="150"/>
      <c r="L210" s="150"/>
      <c r="M210" s="150"/>
      <c r="N210" s="150"/>
      <c r="O210" s="150"/>
      <c r="Q210" s="217"/>
      <c r="Y210" s="150"/>
      <c r="Z210" s="150"/>
      <c r="AA210" s="150"/>
      <c r="AB210" s="150"/>
      <c r="AC210" s="150"/>
      <c r="AD210" s="150"/>
      <c r="AE210" s="150"/>
    </row>
    <row r="211" spans="1:83" ht="15" customHeight="1">
      <c r="A211" s="694"/>
      <c r="B211" s="694"/>
      <c r="C211" s="694"/>
      <c r="D211" s="694"/>
      <c r="E211" s="694"/>
      <c r="F211" s="694"/>
      <c r="G211" s="697"/>
      <c r="H211" s="698"/>
      <c r="I211" s="698"/>
      <c r="J211" s="695"/>
      <c r="K211" s="698"/>
      <c r="L211" s="698"/>
      <c r="M211" s="698"/>
      <c r="N211" s="1387" t="s">
        <v>84</v>
      </c>
      <c r="O211" s="1343"/>
      <c r="P211" s="1339">
        <v>1</v>
      </c>
      <c r="Q211" s="1388"/>
      <c r="R211" s="1308" t="s">
        <v>83</v>
      </c>
      <c r="S211" s="1413"/>
      <c r="T211" s="1389">
        <v>1</v>
      </c>
      <c r="U211" s="1315"/>
      <c r="V211" s="1308" t="s">
        <v>83</v>
      </c>
      <c r="W211" s="785"/>
      <c r="X211" s="701">
        <v>1</v>
      </c>
      <c r="Y211" s="1039"/>
      <c r="Z211" s="698"/>
      <c r="AA211" s="698"/>
      <c r="AB211" s="698"/>
      <c r="AC211" s="698"/>
      <c r="AD211" s="698"/>
      <c r="AE211" s="694"/>
      <c r="AF211" s="692"/>
      <c r="AG211" s="692"/>
      <c r="AH211" s="692"/>
      <c r="AI211" s="692"/>
      <c r="AJ211" s="692"/>
      <c r="AK211" s="692"/>
      <c r="AL211" s="692"/>
      <c r="AM211" s="692"/>
      <c r="AN211" s="692"/>
      <c r="AO211" s="692"/>
      <c r="AP211" s="692"/>
      <c r="AQ211" s="692"/>
      <c r="AR211" s="692"/>
      <c r="AS211" s="692"/>
      <c r="AT211" s="692"/>
      <c r="AU211" s="692"/>
      <c r="AV211" s="692"/>
      <c r="AW211" s="692"/>
      <c r="AX211" s="692"/>
      <c r="AY211" s="692"/>
      <c r="AZ211" s="692"/>
      <c r="BA211" s="692"/>
      <c r="BB211" s="692"/>
      <c r="BC211" s="692"/>
      <c r="BD211" s="692"/>
      <c r="BE211" s="692"/>
      <c r="BF211" s="692"/>
      <c r="BG211" s="692"/>
      <c r="BH211" s="692"/>
      <c r="BI211" s="692"/>
      <c r="BJ211" s="692"/>
      <c r="BK211" s="692"/>
      <c r="BL211" s="692"/>
      <c r="BM211" s="692"/>
      <c r="BN211" s="692"/>
      <c r="BO211" s="692"/>
      <c r="BP211" s="692"/>
      <c r="BQ211" s="692"/>
      <c r="BR211" s="692"/>
      <c r="BS211" s="692"/>
      <c r="BT211" s="692"/>
      <c r="BU211" s="692"/>
      <c r="BV211" s="692"/>
      <c r="BW211" s="692"/>
      <c r="BX211" s="692"/>
      <c r="BY211" s="692"/>
      <c r="BZ211" s="692"/>
      <c r="CA211" s="692"/>
      <c r="CB211" s="692"/>
      <c r="CC211" s="692"/>
      <c r="CD211" s="692"/>
      <c r="CE211" s="692"/>
    </row>
    <row r="212" spans="1:83" ht="15" customHeight="1">
      <c r="A212" s="694"/>
      <c r="B212" s="694"/>
      <c r="C212" s="694"/>
      <c r="D212" s="694"/>
      <c r="E212" s="694"/>
      <c r="F212" s="694"/>
      <c r="G212" s="697"/>
      <c r="H212" s="698"/>
      <c r="I212" s="698"/>
      <c r="J212" s="695"/>
      <c r="K212" s="698"/>
      <c r="L212" s="698"/>
      <c r="M212" s="698"/>
      <c r="N212" s="1387"/>
      <c r="O212" s="1343"/>
      <c r="P212" s="1339"/>
      <c r="Q212" s="1388"/>
      <c r="R212" s="1308"/>
      <c r="S212" s="1414"/>
      <c r="T212" s="1390"/>
      <c r="U212" s="1315"/>
      <c r="V212" s="1308"/>
      <c r="W212" s="699"/>
      <c r="X212" s="699"/>
      <c r="Y212" s="699" t="s">
        <v>627</v>
      </c>
      <c r="Z212" s="698"/>
      <c r="AA212" s="698"/>
      <c r="AB212" s="698"/>
      <c r="AC212" s="698"/>
      <c r="AD212" s="698"/>
      <c r="AE212" s="698"/>
      <c r="AF212" s="692"/>
      <c r="AG212" s="692"/>
      <c r="AH212" s="692"/>
      <c r="AI212" s="692"/>
      <c r="AJ212" s="692"/>
      <c r="AK212" s="692"/>
      <c r="AL212" s="692"/>
      <c r="AM212" s="692"/>
      <c r="AN212" s="692"/>
      <c r="AO212" s="692"/>
      <c r="AP212" s="692"/>
      <c r="AQ212" s="692"/>
      <c r="AR212" s="692"/>
      <c r="AS212" s="692"/>
      <c r="AT212" s="692"/>
      <c r="AU212" s="692"/>
      <c r="AV212" s="692"/>
      <c r="AW212" s="692"/>
      <c r="AX212" s="692"/>
      <c r="AY212" s="692"/>
      <c r="AZ212" s="692"/>
      <c r="BA212" s="692"/>
      <c r="BB212" s="692"/>
      <c r="BC212" s="692"/>
      <c r="BD212" s="692"/>
      <c r="BE212" s="692"/>
      <c r="BF212" s="692"/>
      <c r="BG212" s="692"/>
      <c r="BH212" s="692"/>
      <c r="BI212" s="692"/>
      <c r="BJ212" s="692"/>
      <c r="BK212" s="692"/>
      <c r="BL212" s="692"/>
      <c r="BM212" s="692"/>
      <c r="BN212" s="692"/>
      <c r="BO212" s="692"/>
      <c r="BP212" s="692"/>
      <c r="BQ212" s="692"/>
      <c r="BR212" s="692"/>
      <c r="BS212" s="692"/>
      <c r="BT212" s="692"/>
      <c r="BU212" s="692"/>
      <c r="BV212" s="692"/>
      <c r="BW212" s="692"/>
      <c r="BX212" s="692"/>
      <c r="BY212" s="692"/>
      <c r="BZ212" s="692"/>
      <c r="CA212" s="692"/>
      <c r="CB212" s="692"/>
      <c r="CC212" s="692"/>
      <c r="CD212" s="692"/>
      <c r="CE212" s="692"/>
    </row>
    <row r="213" spans="1:83" ht="15" customHeight="1">
      <c r="A213" s="694"/>
      <c r="B213" s="694"/>
      <c r="C213" s="694"/>
      <c r="D213" s="694"/>
      <c r="E213" s="694"/>
      <c r="F213" s="694"/>
      <c r="G213" s="697"/>
      <c r="H213" s="698"/>
      <c r="I213" s="698"/>
      <c r="J213" s="695"/>
      <c r="K213" s="698"/>
      <c r="L213" s="698"/>
      <c r="M213" s="698"/>
      <c r="N213" s="1387"/>
      <c r="O213" s="1343"/>
      <c r="P213" s="1339"/>
      <c r="Q213" s="1388"/>
      <c r="R213" s="1308"/>
      <c r="S213" s="696"/>
      <c r="T213" s="696"/>
      <c r="U213" s="699" t="s">
        <v>628</v>
      </c>
      <c r="V213" s="784"/>
      <c r="W213" s="700"/>
      <c r="X213" s="700"/>
      <c r="Y213" s="700"/>
      <c r="Z213" s="698"/>
      <c r="AA213" s="698"/>
      <c r="AB213" s="698"/>
      <c r="AC213" s="698"/>
      <c r="AD213" s="698"/>
      <c r="AE213" s="698"/>
      <c r="AF213" s="692"/>
      <c r="AG213" s="692"/>
      <c r="AH213" s="692"/>
      <c r="AI213" s="692"/>
      <c r="AJ213" s="692"/>
      <c r="AK213" s="692"/>
      <c r="AL213" s="692"/>
      <c r="AM213" s="692"/>
      <c r="AN213" s="692"/>
      <c r="AO213" s="692"/>
      <c r="AP213" s="692"/>
      <c r="AQ213" s="692"/>
      <c r="AR213" s="692"/>
      <c r="AS213" s="692"/>
      <c r="AT213" s="692"/>
      <c r="AU213" s="692"/>
      <c r="AV213" s="692"/>
      <c r="AW213" s="692"/>
      <c r="AX213" s="692"/>
      <c r="AY213" s="692"/>
      <c r="AZ213" s="692"/>
      <c r="BA213" s="692"/>
      <c r="BB213" s="692"/>
      <c r="BC213" s="692"/>
      <c r="BD213" s="692"/>
      <c r="BE213" s="692"/>
      <c r="BF213" s="692"/>
      <c r="BG213" s="692"/>
      <c r="BH213" s="692"/>
      <c r="BI213" s="692"/>
      <c r="BJ213" s="692"/>
      <c r="BK213" s="692"/>
      <c r="BL213" s="692"/>
      <c r="BM213" s="692"/>
      <c r="BN213" s="692"/>
      <c r="BO213" s="692"/>
      <c r="BP213" s="692"/>
      <c r="BQ213" s="692"/>
      <c r="BR213" s="692"/>
      <c r="BS213" s="692"/>
      <c r="BT213" s="692"/>
      <c r="BU213" s="692"/>
      <c r="BV213" s="692"/>
      <c r="BW213" s="692"/>
      <c r="BX213" s="692"/>
      <c r="BY213" s="692"/>
      <c r="BZ213" s="692"/>
      <c r="CA213" s="692"/>
      <c r="CB213" s="692"/>
      <c r="CC213" s="692"/>
      <c r="CD213" s="692"/>
      <c r="CE213" s="692"/>
    </row>
    <row r="214" spans="1:83" ht="15" customHeight="1">
      <c r="A214" s="694"/>
      <c r="B214" s="694"/>
      <c r="C214" s="694"/>
      <c r="D214" s="694"/>
      <c r="E214" s="694"/>
      <c r="F214" s="694"/>
      <c r="G214" s="697"/>
      <c r="H214" s="698"/>
      <c r="I214" s="698"/>
      <c r="J214" s="695"/>
      <c r="K214" s="698"/>
      <c r="L214" s="698"/>
      <c r="M214" s="698"/>
      <c r="N214" s="1308"/>
      <c r="O214" s="782"/>
      <c r="P214" s="782"/>
      <c r="Q214" s="783"/>
      <c r="R214" s="784"/>
      <c r="S214" s="700"/>
      <c r="T214" s="700"/>
      <c r="U214" s="700"/>
      <c r="V214" s="700"/>
      <c r="W214" s="700"/>
      <c r="X214" s="700"/>
      <c r="Y214" s="700"/>
      <c r="Z214" s="698"/>
      <c r="AA214" s="698"/>
      <c r="AB214" s="698"/>
      <c r="AC214" s="698"/>
      <c r="AD214" s="698"/>
      <c r="AE214" s="698"/>
      <c r="AF214" s="692"/>
      <c r="AG214" s="692"/>
      <c r="AH214" s="692"/>
      <c r="AI214" s="692"/>
      <c r="AJ214" s="692"/>
      <c r="AK214" s="692"/>
      <c r="AL214" s="692"/>
      <c r="AM214" s="692"/>
      <c r="AN214" s="692"/>
      <c r="AO214" s="692"/>
      <c r="AP214" s="692"/>
      <c r="AQ214" s="692"/>
      <c r="AR214" s="692"/>
      <c r="AS214" s="692"/>
      <c r="AT214" s="692"/>
      <c r="AU214" s="692"/>
      <c r="AV214" s="692"/>
      <c r="AW214" s="692"/>
      <c r="AX214" s="692"/>
      <c r="AY214" s="692"/>
      <c r="AZ214" s="692"/>
      <c r="BA214" s="692"/>
      <c r="BB214" s="692"/>
      <c r="BC214" s="692"/>
      <c r="BD214" s="692"/>
      <c r="BE214" s="692"/>
      <c r="BF214" s="692"/>
      <c r="BG214" s="692"/>
      <c r="BH214" s="692"/>
      <c r="BI214" s="692"/>
      <c r="BJ214" s="692"/>
      <c r="BK214" s="692"/>
      <c r="BL214" s="692"/>
      <c r="BM214" s="692"/>
      <c r="BN214" s="692"/>
      <c r="BO214" s="692"/>
      <c r="BP214" s="692"/>
      <c r="BQ214" s="692"/>
      <c r="BR214" s="692"/>
      <c r="BS214" s="692"/>
      <c r="BT214" s="692"/>
      <c r="BU214" s="692"/>
      <c r="BV214" s="692"/>
      <c r="BW214" s="692"/>
      <c r="BX214" s="692"/>
      <c r="BY214" s="692"/>
      <c r="BZ214" s="692"/>
      <c r="CA214" s="692"/>
      <c r="CB214" s="692"/>
      <c r="CC214" s="692"/>
      <c r="CD214" s="692"/>
      <c r="CE214" s="692"/>
    </row>
    <row r="216" spans="1:83" s="35" customFormat="1" ht="17.100000000000001" customHeight="1">
      <c r="A216" s="92"/>
      <c r="B216" s="92"/>
      <c r="C216" s="81"/>
      <c r="D216" s="144"/>
      <c r="E216" s="163"/>
      <c r="F216" s="165"/>
      <c r="G216" s="165"/>
      <c r="H216" s="164"/>
      <c r="I216" s="164"/>
      <c r="J216" s="164"/>
      <c r="K216" s="164"/>
      <c r="L216" s="164"/>
      <c r="M216" s="164"/>
      <c r="N216" s="164"/>
      <c r="O216" s="164"/>
      <c r="P216" s="164"/>
      <c r="Q216" s="164"/>
      <c r="R216" s="164"/>
      <c r="S216" s="164"/>
      <c r="T216" s="146"/>
      <c r="U216" s="146"/>
      <c r="V216" s="146"/>
      <c r="W216" s="166"/>
      <c r="X216" s="166"/>
    </row>
    <row r="217" spans="1:83" s="705" customFormat="1" ht="18.75" customHeight="1">
      <c r="X217" s="685"/>
      <c r="Y217" s="685"/>
      <c r="Z217" s="685"/>
      <c r="AA217" s="685"/>
      <c r="AB217" s="685"/>
      <c r="AC217" s="685"/>
      <c r="AD217" s="685"/>
      <c r="AE217" s="685"/>
      <c r="AF217" s="685"/>
      <c r="AG217" s="685"/>
      <c r="AH217" s="685"/>
      <c r="AI217" s="685"/>
      <c r="AJ217" s="685"/>
    </row>
    <row r="218" spans="1:83" s="34" customFormat="1" ht="17.100000000000001" customHeight="1">
      <c r="G218" s="34" t="s">
        <v>12</v>
      </c>
      <c r="I218" s="34" t="s">
        <v>652</v>
      </c>
      <c r="V218" s="151"/>
      <c r="X218" s="209"/>
      <c r="Y218" s="209"/>
      <c r="Z218" s="209"/>
      <c r="AA218" s="209"/>
      <c r="AB218" s="209"/>
      <c r="AC218" s="209"/>
      <c r="AD218" s="209"/>
      <c r="AE218" s="209"/>
      <c r="AF218" s="209"/>
      <c r="AG218" s="209"/>
      <c r="AH218" s="209"/>
      <c r="AI218" s="209"/>
      <c r="AJ218" s="209"/>
    </row>
    <row r="219" spans="1:83" s="705" customFormat="1" ht="17.100000000000001" customHeight="1">
      <c r="L219" s="116"/>
      <c r="M219" s="116"/>
      <c r="N219" s="116"/>
      <c r="O219" s="116"/>
      <c r="P219" s="116"/>
      <c r="Q219" s="116"/>
      <c r="R219" s="116"/>
      <c r="S219" s="116"/>
      <c r="T219" s="116"/>
      <c r="U219" s="116"/>
      <c r="V219" s="116"/>
      <c r="W219" s="116"/>
      <c r="X219" s="685"/>
      <c r="Y219" s="685"/>
      <c r="Z219" s="685"/>
      <c r="AA219" s="685"/>
      <c r="AB219" s="685"/>
      <c r="AC219" s="685"/>
      <c r="AD219" s="685"/>
      <c r="AE219" s="685"/>
      <c r="AF219" s="685"/>
      <c r="AG219" s="685"/>
      <c r="AH219" s="685"/>
      <c r="AI219" s="685"/>
      <c r="AJ219" s="685"/>
    </row>
    <row r="220" spans="1:83" s="751" customFormat="1" ht="22.5">
      <c r="A220" s="1312">
        <v>1</v>
      </c>
      <c r="B220" s="831"/>
      <c r="C220" s="831"/>
      <c r="D220" s="831"/>
      <c r="E220" s="832"/>
      <c r="F220" s="833"/>
      <c r="G220" s="833"/>
      <c r="H220" s="833"/>
      <c r="I220" s="834"/>
      <c r="J220" s="829"/>
      <c r="K220" s="836"/>
      <c r="L220" s="744">
        <f>mergeValue(A220)</f>
        <v>1</v>
      </c>
      <c r="M220" s="610" t="s">
        <v>19</v>
      </c>
      <c r="N220" s="615"/>
      <c r="O220" s="1378"/>
      <c r="P220" s="1379"/>
      <c r="Q220" s="1379"/>
      <c r="R220" s="1379"/>
      <c r="S220" s="1379"/>
      <c r="T220" s="1379"/>
      <c r="U220" s="1379"/>
      <c r="V220" s="1380"/>
      <c r="W220" s="1129" t="s">
        <v>718</v>
      </c>
      <c r="X220" s="759"/>
      <c r="Y220" s="777"/>
      <c r="Z220" s="777" t="str">
        <f t="shared" ref="Z220:Z233" si="3">IF(M220="","",M220 )</f>
        <v>Наименование тарифа</v>
      </c>
      <c r="AA220" s="777"/>
      <c r="AB220" s="777"/>
      <c r="AC220" s="777"/>
      <c r="AD220" s="759"/>
      <c r="AE220" s="759"/>
      <c r="AF220" s="759"/>
      <c r="AG220" s="759"/>
      <c r="AH220" s="759"/>
      <c r="AI220" s="759"/>
      <c r="AJ220" s="759"/>
    </row>
    <row r="221" spans="1:83" s="751" customFormat="1" ht="22.5">
      <c r="A221" s="1312"/>
      <c r="B221" s="1312">
        <v>1</v>
      </c>
      <c r="C221" s="831"/>
      <c r="D221" s="831"/>
      <c r="E221" s="833"/>
      <c r="F221" s="833"/>
      <c r="G221" s="833"/>
      <c r="H221" s="833"/>
      <c r="I221" s="828"/>
      <c r="J221" s="827"/>
      <c r="K221" s="830"/>
      <c r="L221" s="744" t="str">
        <f>mergeValue(A221) &amp;"."&amp; mergeValue(B221)</f>
        <v>1.1</v>
      </c>
      <c r="M221" s="658" t="s">
        <v>15</v>
      </c>
      <c r="N221" s="615"/>
      <c r="O221" s="1378"/>
      <c r="P221" s="1379"/>
      <c r="Q221" s="1379"/>
      <c r="R221" s="1379"/>
      <c r="S221" s="1379"/>
      <c r="T221" s="1379"/>
      <c r="U221" s="1379"/>
      <c r="V221" s="1380"/>
      <c r="W221" s="1129" t="s">
        <v>459</v>
      </c>
      <c r="X221" s="759"/>
      <c r="Y221" s="777"/>
      <c r="Z221" s="777" t="str">
        <f t="shared" si="3"/>
        <v>Территория действия тарифа</v>
      </c>
      <c r="AA221" s="777"/>
      <c r="AB221" s="777"/>
      <c r="AC221" s="777"/>
      <c r="AD221" s="759"/>
      <c r="AE221" s="759"/>
      <c r="AF221" s="759"/>
      <c r="AG221" s="759"/>
      <c r="AH221" s="759"/>
      <c r="AI221" s="759"/>
      <c r="AJ221" s="759"/>
    </row>
    <row r="222" spans="1:83" s="751" customFormat="1" ht="22.5">
      <c r="A222" s="1312"/>
      <c r="B222" s="1312"/>
      <c r="C222" s="1312">
        <v>1</v>
      </c>
      <c r="D222" s="831"/>
      <c r="E222" s="833"/>
      <c r="F222" s="833"/>
      <c r="G222" s="833"/>
      <c r="H222" s="833"/>
      <c r="I222" s="835"/>
      <c r="J222" s="827"/>
      <c r="K222" s="830"/>
      <c r="L222" s="744" t="str">
        <f>mergeValue(A222) &amp;"."&amp; mergeValue(B222)&amp;"."&amp; mergeValue(C222)</f>
        <v>1.1.1</v>
      </c>
      <c r="M222" s="659" t="s">
        <v>7</v>
      </c>
      <c r="N222" s="615"/>
      <c r="O222" s="1378"/>
      <c r="P222" s="1379"/>
      <c r="Q222" s="1379"/>
      <c r="R222" s="1379"/>
      <c r="S222" s="1379"/>
      <c r="T222" s="1379"/>
      <c r="U222" s="1379"/>
      <c r="V222" s="1380"/>
      <c r="W222" s="1129" t="s">
        <v>600</v>
      </c>
      <c r="X222" s="759"/>
      <c r="Y222" s="777"/>
      <c r="Z222" s="777" t="str">
        <f t="shared" si="3"/>
        <v xml:space="preserve">Наименование системы теплоснабжения </v>
      </c>
      <c r="AA222" s="777"/>
      <c r="AB222" s="777"/>
      <c r="AC222" s="777"/>
      <c r="AD222" s="759"/>
      <c r="AE222" s="759"/>
      <c r="AF222" s="759"/>
      <c r="AG222" s="759"/>
      <c r="AH222" s="759"/>
      <c r="AI222" s="759"/>
      <c r="AJ222" s="759"/>
    </row>
    <row r="223" spans="1:83" s="751" customFormat="1" ht="22.5">
      <c r="A223" s="1312"/>
      <c r="B223" s="1312"/>
      <c r="C223" s="1312"/>
      <c r="D223" s="1312">
        <v>1</v>
      </c>
      <c r="E223" s="833"/>
      <c r="F223" s="833"/>
      <c r="G223" s="833"/>
      <c r="H223" s="833"/>
      <c r="I223" s="835"/>
      <c r="J223" s="827"/>
      <c r="K223" s="830"/>
      <c r="L223" s="744" t="str">
        <f>mergeValue(A223) &amp;"."&amp; mergeValue(B223)&amp;"."&amp; mergeValue(C223)&amp;"."&amp; mergeValue(D223)</f>
        <v>1.1.1.1</v>
      </c>
      <c r="M223" s="660" t="s">
        <v>21</v>
      </c>
      <c r="N223" s="615"/>
      <c r="O223" s="1378"/>
      <c r="P223" s="1379"/>
      <c r="Q223" s="1379"/>
      <c r="R223" s="1379"/>
      <c r="S223" s="1379"/>
      <c r="T223" s="1379"/>
      <c r="U223" s="1379"/>
      <c r="V223" s="1380"/>
      <c r="W223" s="1129" t="s">
        <v>601</v>
      </c>
      <c r="X223" s="759"/>
      <c r="Y223" s="777"/>
      <c r="Z223" s="777" t="str">
        <f t="shared" si="3"/>
        <v xml:space="preserve">Источник тепловой энергии  </v>
      </c>
      <c r="AA223" s="777"/>
      <c r="AB223" s="777"/>
      <c r="AC223" s="777"/>
      <c r="AD223" s="759"/>
      <c r="AE223" s="759"/>
      <c r="AF223" s="759"/>
      <c r="AG223" s="759"/>
      <c r="AH223" s="759"/>
      <c r="AI223" s="759"/>
      <c r="AJ223" s="759"/>
    </row>
    <row r="224" spans="1:83" s="751" customFormat="1" ht="78.75">
      <c r="A224" s="1312"/>
      <c r="B224" s="1312"/>
      <c r="C224" s="1312"/>
      <c r="D224" s="1312"/>
      <c r="E224" s="1312">
        <v>1</v>
      </c>
      <c r="F224" s="833"/>
      <c r="G224" s="833"/>
      <c r="H224" s="831">
        <v>1</v>
      </c>
      <c r="I224" s="1312">
        <v>1</v>
      </c>
      <c r="J224" s="833"/>
      <c r="K224" s="838"/>
      <c r="L224" s="744" t="str">
        <f>mergeValue(A224) &amp;"."&amp; mergeValue(B224)&amp;"."&amp; mergeValue(C224)&amp;"."&amp; mergeValue(D224)&amp;"."&amp; mergeValue(E224)</f>
        <v>1.1.1.1.1</v>
      </c>
      <c r="M224" s="524" t="s">
        <v>8</v>
      </c>
      <c r="N224" s="615"/>
      <c r="O224" s="1315"/>
      <c r="P224" s="1316"/>
      <c r="Q224" s="1316"/>
      <c r="R224" s="1316"/>
      <c r="S224" s="1316"/>
      <c r="T224" s="1316"/>
      <c r="U224" s="1316"/>
      <c r="V224" s="1317"/>
      <c r="W224" s="1129" t="s">
        <v>719</v>
      </c>
      <c r="X224" s="759"/>
      <c r="Y224" s="777"/>
      <c r="Z224" s="777" t="str">
        <f t="shared" si="3"/>
        <v>Схема подключения теплопотребляющей установки к коллектору источника тепловой энергии</v>
      </c>
      <c r="AA224" s="777"/>
      <c r="AB224" s="777"/>
      <c r="AC224" s="777"/>
      <c r="AD224" s="759"/>
      <c r="AE224" s="759"/>
      <c r="AF224" s="759"/>
      <c r="AG224" s="759"/>
      <c r="AH224" s="759"/>
      <c r="AI224" s="759"/>
      <c r="AJ224" s="759"/>
    </row>
    <row r="225" spans="1:71" s="751" customFormat="1" ht="33.75">
      <c r="A225" s="1312"/>
      <c r="B225" s="1312"/>
      <c r="C225" s="1312"/>
      <c r="D225" s="1312"/>
      <c r="E225" s="1312"/>
      <c r="F225" s="1312">
        <v>1</v>
      </c>
      <c r="G225" s="831"/>
      <c r="H225" s="831"/>
      <c r="I225" s="1312"/>
      <c r="J225" s="1312">
        <v>1</v>
      </c>
      <c r="K225" s="839"/>
      <c r="L225" s="744" t="str">
        <f>mergeValue(A225) &amp;"."&amp; mergeValue(B225)&amp;"."&amp; mergeValue(C225)&amp;"."&amp; mergeValue(D225)&amp;"."&amp; mergeValue(E225)&amp;"."&amp; mergeValue(F225)</f>
        <v>1.1.1.1.1.1</v>
      </c>
      <c r="M225" s="525" t="s">
        <v>9</v>
      </c>
      <c r="N225" s="615"/>
      <c r="O225" s="1315"/>
      <c r="P225" s="1316"/>
      <c r="Q225" s="1316"/>
      <c r="R225" s="1316"/>
      <c r="S225" s="1316"/>
      <c r="T225" s="1316"/>
      <c r="U225" s="1316"/>
      <c r="V225" s="1317"/>
      <c r="W225" s="1129" t="s">
        <v>720</v>
      </c>
      <c r="X225" s="759"/>
      <c r="Y225" s="777"/>
      <c r="Z225" s="777" t="str">
        <f t="shared" si="3"/>
        <v>Группа потребителей</v>
      </c>
      <c r="AA225" s="777"/>
      <c r="AB225" s="777"/>
      <c r="AC225" s="777"/>
      <c r="AD225" s="759"/>
      <c r="AE225" s="759"/>
      <c r="AF225" s="759"/>
      <c r="AG225" s="759"/>
      <c r="AH225" s="759"/>
      <c r="AI225" s="759"/>
      <c r="AJ225" s="759"/>
    </row>
    <row r="226" spans="1:71" s="751" customFormat="1" ht="122.1" customHeight="1">
      <c r="A226" s="1312"/>
      <c r="B226" s="1312"/>
      <c r="C226" s="1312"/>
      <c r="D226" s="1312"/>
      <c r="E226" s="1312"/>
      <c r="F226" s="1312"/>
      <c r="G226" s="831">
        <v>1</v>
      </c>
      <c r="H226" s="831"/>
      <c r="I226" s="1312"/>
      <c r="J226" s="1312"/>
      <c r="K226" s="839">
        <v>1</v>
      </c>
      <c r="L226" s="744" t="str">
        <f>mergeValue(A226) &amp;"."&amp; mergeValue(B226)&amp;"."&amp; mergeValue(C226)&amp;"."&amp; mergeValue(D226)&amp;"."&amp; mergeValue(E226)&amp;"."&amp; mergeValue(F226)&amp;"."&amp; mergeValue(G226)</f>
        <v>1.1.1.1.1.1.1</v>
      </c>
      <c r="M226" s="1016"/>
      <c r="N226" s="615"/>
      <c r="O226" s="726"/>
      <c r="P226" s="726"/>
      <c r="Q226" s="726"/>
      <c r="R226" s="1307"/>
      <c r="S226" s="1308" t="s">
        <v>83</v>
      </c>
      <c r="T226" s="1307"/>
      <c r="U226" s="1308" t="s">
        <v>83</v>
      </c>
      <c r="V226" s="726"/>
      <c r="W226" s="1282" t="s">
        <v>721</v>
      </c>
      <c r="X226" s="759" t="str">
        <f>strCheckDate(O227:V227)</f>
        <v/>
      </c>
      <c r="Y226" s="777"/>
      <c r="Z226" s="777" t="str">
        <f t="shared" si="3"/>
        <v/>
      </c>
      <c r="AA226" s="777"/>
      <c r="AB226" s="777"/>
      <c r="AC226" s="777"/>
      <c r="AD226" s="759"/>
      <c r="AE226" s="759"/>
      <c r="AF226" s="759"/>
      <c r="AG226" s="759"/>
      <c r="AH226" s="759"/>
      <c r="AI226" s="759"/>
      <c r="AJ226" s="759"/>
    </row>
    <row r="227" spans="1:71" s="751" customFormat="1" ht="14.25" hidden="1" customHeight="1">
      <c r="A227" s="1312"/>
      <c r="B227" s="1312"/>
      <c r="C227" s="1312"/>
      <c r="D227" s="1312"/>
      <c r="E227" s="1312"/>
      <c r="F227" s="1312"/>
      <c r="G227" s="831"/>
      <c r="H227" s="831"/>
      <c r="I227" s="1312"/>
      <c r="J227" s="1312"/>
      <c r="K227" s="839"/>
      <c r="L227" s="752"/>
      <c r="M227" s="615"/>
      <c r="N227" s="615"/>
      <c r="O227" s="726"/>
      <c r="P227" s="726"/>
      <c r="Q227" s="732" t="str">
        <f>R226 &amp; "-" &amp; T226</f>
        <v>-</v>
      </c>
      <c r="R227" s="1307"/>
      <c r="S227" s="1308"/>
      <c r="T227" s="1307"/>
      <c r="U227" s="1308"/>
      <c r="V227" s="726"/>
      <c r="W227" s="1283"/>
      <c r="X227" s="759"/>
      <c r="Y227" s="777"/>
      <c r="Z227" s="777" t="str">
        <f t="shared" si="3"/>
        <v/>
      </c>
      <c r="AA227" s="777"/>
      <c r="AB227" s="777"/>
      <c r="AC227" s="777"/>
      <c r="AD227" s="759"/>
      <c r="AE227" s="759"/>
      <c r="AF227" s="759"/>
      <c r="AG227" s="759"/>
      <c r="AH227" s="759"/>
      <c r="AI227" s="759"/>
      <c r="AJ227" s="759"/>
    </row>
    <row r="228" spans="1:71" s="751" customFormat="1" ht="15" customHeight="1">
      <c r="A228" s="1312"/>
      <c r="B228" s="1312"/>
      <c r="C228" s="1312"/>
      <c r="D228" s="1312"/>
      <c r="E228" s="1312"/>
      <c r="F228" s="1312"/>
      <c r="G228" s="833"/>
      <c r="H228" s="831"/>
      <c r="I228" s="1312"/>
      <c r="J228" s="1312"/>
      <c r="K228" s="838"/>
      <c r="L228" s="654"/>
      <c r="M228" s="527" t="s">
        <v>24</v>
      </c>
      <c r="N228" s="728"/>
      <c r="O228" s="728"/>
      <c r="P228" s="728"/>
      <c r="Q228" s="728"/>
      <c r="R228" s="728"/>
      <c r="S228" s="728"/>
      <c r="T228" s="728"/>
      <c r="U228" s="728"/>
      <c r="V228" s="725"/>
      <c r="W228" s="1284"/>
      <c r="X228" s="759"/>
      <c r="Y228" s="777"/>
      <c r="Z228" s="777" t="str">
        <f t="shared" si="3"/>
        <v>Добавить вид теплоносителя (параметры теплоносителя)</v>
      </c>
      <c r="AA228" s="777"/>
      <c r="AB228" s="777"/>
      <c r="AC228" s="777"/>
      <c r="AD228" s="759"/>
      <c r="AE228" s="759"/>
      <c r="AF228" s="759"/>
      <c r="AG228" s="759"/>
      <c r="AH228" s="759"/>
      <c r="AI228" s="759"/>
      <c r="AJ228" s="759"/>
    </row>
    <row r="229" spans="1:71" s="751" customFormat="1" ht="15" customHeight="1">
      <c r="A229" s="1312"/>
      <c r="B229" s="1312"/>
      <c r="C229" s="1312"/>
      <c r="D229" s="1312"/>
      <c r="E229" s="1312"/>
      <c r="F229" s="833"/>
      <c r="G229" s="833"/>
      <c r="H229" s="831"/>
      <c r="I229" s="1312"/>
      <c r="J229" s="833"/>
      <c r="K229" s="838"/>
      <c r="L229" s="654"/>
      <c r="M229" s="526" t="s">
        <v>10</v>
      </c>
      <c r="N229" s="728"/>
      <c r="O229" s="728"/>
      <c r="P229" s="728"/>
      <c r="Q229" s="728"/>
      <c r="R229" s="728"/>
      <c r="S229" s="728"/>
      <c r="T229" s="728"/>
      <c r="U229" s="727"/>
      <c r="V229" s="728"/>
      <c r="W229" s="634"/>
      <c r="X229" s="759"/>
      <c r="Y229" s="777"/>
      <c r="Z229" s="777" t="str">
        <f t="shared" si="3"/>
        <v>Добавить группу потребителей</v>
      </c>
      <c r="AA229" s="777"/>
      <c r="AB229" s="777"/>
      <c r="AC229" s="777"/>
      <c r="AD229" s="759"/>
      <c r="AE229" s="759"/>
      <c r="AF229" s="759"/>
      <c r="AG229" s="759"/>
      <c r="AH229" s="759"/>
      <c r="AI229" s="759"/>
      <c r="AJ229" s="759"/>
    </row>
    <row r="230" spans="1:71" s="751" customFormat="1" ht="15" customHeight="1">
      <c r="A230" s="1312"/>
      <c r="B230" s="1312"/>
      <c r="C230" s="1312"/>
      <c r="D230" s="1312"/>
      <c r="E230" s="837"/>
      <c r="F230" s="833"/>
      <c r="G230" s="833"/>
      <c r="H230" s="833"/>
      <c r="I230" s="829"/>
      <c r="J230" s="826"/>
      <c r="K230" s="836"/>
      <c r="L230" s="654"/>
      <c r="M230" s="723" t="s">
        <v>11</v>
      </c>
      <c r="N230" s="728"/>
      <c r="O230" s="728"/>
      <c r="P230" s="728"/>
      <c r="Q230" s="728"/>
      <c r="R230" s="728"/>
      <c r="S230" s="728"/>
      <c r="T230" s="728"/>
      <c r="U230" s="727"/>
      <c r="V230" s="728"/>
      <c r="W230" s="634"/>
      <c r="X230" s="759"/>
      <c r="Y230" s="777"/>
      <c r="Z230" s="777" t="str">
        <f t="shared" si="3"/>
        <v>Добавить схему подключения</v>
      </c>
      <c r="AA230" s="777"/>
      <c r="AB230" s="777"/>
      <c r="AC230" s="777"/>
      <c r="AD230" s="759"/>
      <c r="AE230" s="759"/>
      <c r="AF230" s="759"/>
      <c r="AG230" s="759"/>
      <c r="AH230" s="759"/>
      <c r="AI230" s="759"/>
      <c r="AJ230" s="759"/>
    </row>
    <row r="231" spans="1:71" s="751" customFormat="1" ht="15" customHeight="1">
      <c r="A231" s="1312"/>
      <c r="B231" s="1312"/>
      <c r="C231" s="1312"/>
      <c r="D231" s="837"/>
      <c r="E231" s="837"/>
      <c r="F231" s="833"/>
      <c r="G231" s="833"/>
      <c r="H231" s="833"/>
      <c r="I231" s="829"/>
      <c r="J231" s="826"/>
      <c r="K231" s="836"/>
      <c r="L231" s="654"/>
      <c r="M231" s="722" t="s">
        <v>16</v>
      </c>
      <c r="N231" s="728"/>
      <c r="O231" s="728"/>
      <c r="P231" s="728"/>
      <c r="Q231" s="728"/>
      <c r="R231" s="728"/>
      <c r="S231" s="728"/>
      <c r="T231" s="728"/>
      <c r="U231" s="727"/>
      <c r="V231" s="728"/>
      <c r="W231" s="634"/>
      <c r="X231" s="759"/>
      <c r="Y231" s="777"/>
      <c r="Z231" s="777" t="str">
        <f t="shared" si="3"/>
        <v>Добавить источник тепловой энергии</v>
      </c>
      <c r="AA231" s="777"/>
      <c r="AB231" s="777"/>
      <c r="AC231" s="777"/>
      <c r="AD231" s="759"/>
      <c r="AE231" s="759"/>
      <c r="AF231" s="759"/>
      <c r="AG231" s="759"/>
      <c r="AH231" s="759"/>
      <c r="AI231" s="759"/>
      <c r="AJ231" s="759"/>
    </row>
    <row r="232" spans="1:71" s="751" customFormat="1" ht="15" customHeight="1">
      <c r="A232" s="1312"/>
      <c r="B232" s="1312"/>
      <c r="C232" s="837"/>
      <c r="D232" s="837"/>
      <c r="E232" s="837"/>
      <c r="F232" s="837"/>
      <c r="G232" s="842"/>
      <c r="H232" s="829"/>
      <c r="I232" s="840"/>
      <c r="J232" s="826"/>
      <c r="K232" s="841"/>
      <c r="L232" s="654"/>
      <c r="M232" s="721" t="s">
        <v>17</v>
      </c>
      <c r="N232" s="728"/>
      <c r="O232" s="728"/>
      <c r="P232" s="728"/>
      <c r="Q232" s="728"/>
      <c r="R232" s="728"/>
      <c r="S232" s="728"/>
      <c r="T232" s="728"/>
      <c r="U232" s="727"/>
      <c r="V232" s="728"/>
      <c r="W232" s="634"/>
      <c r="X232" s="759"/>
      <c r="Y232" s="777"/>
      <c r="Z232" s="777" t="str">
        <f t="shared" si="3"/>
        <v>Добавить наименование системы теплоснабжения</v>
      </c>
      <c r="AA232" s="777"/>
      <c r="AB232" s="777"/>
      <c r="AC232" s="777"/>
      <c r="AD232" s="759"/>
      <c r="AE232" s="759"/>
      <c r="AF232" s="759"/>
      <c r="AG232" s="759"/>
      <c r="AH232" s="759"/>
      <c r="AI232" s="759"/>
      <c r="AJ232" s="759"/>
    </row>
    <row r="233" spans="1:71" s="751" customFormat="1" ht="15" customHeight="1">
      <c r="A233" s="1312"/>
      <c r="B233" s="837"/>
      <c r="C233" s="837"/>
      <c r="D233" s="837"/>
      <c r="E233" s="837"/>
      <c r="F233" s="837"/>
      <c r="G233" s="842"/>
      <c r="H233" s="829"/>
      <c r="I233" s="829"/>
      <c r="J233" s="826"/>
      <c r="K233" s="836"/>
      <c r="L233" s="654"/>
      <c r="M233" s="696" t="s">
        <v>18</v>
      </c>
      <c r="N233" s="728"/>
      <c r="O233" s="728"/>
      <c r="P233" s="728"/>
      <c r="Q233" s="728"/>
      <c r="R233" s="728"/>
      <c r="S233" s="728"/>
      <c r="T233" s="728"/>
      <c r="U233" s="727"/>
      <c r="V233" s="728"/>
      <c r="W233" s="634"/>
      <c r="X233" s="759"/>
      <c r="Y233" s="777"/>
      <c r="Z233" s="777" t="str">
        <f t="shared" si="3"/>
        <v>Добавить территорию действия тарифа</v>
      </c>
      <c r="AA233" s="777"/>
      <c r="AB233" s="777"/>
      <c r="AC233" s="777"/>
      <c r="AD233" s="759"/>
      <c r="AE233" s="759"/>
      <c r="AF233" s="759"/>
      <c r="AG233" s="759"/>
      <c r="AH233" s="759"/>
      <c r="AI233" s="759"/>
      <c r="AJ233" s="759"/>
    </row>
    <row r="234" spans="1:71" s="705" customFormat="1" ht="15" customHeight="1">
      <c r="A234" s="825"/>
      <c r="B234" s="825"/>
      <c r="C234" s="825"/>
      <c r="D234" s="825"/>
      <c r="E234" s="825"/>
      <c r="F234" s="825"/>
      <c r="G234" s="825"/>
      <c r="H234" s="825"/>
      <c r="I234" s="825"/>
      <c r="J234" s="825"/>
      <c r="K234" s="825"/>
      <c r="L234" s="462"/>
      <c r="M234" s="699" t="s">
        <v>308</v>
      </c>
      <c r="N234" s="728"/>
      <c r="O234" s="728"/>
      <c r="P234" s="728"/>
      <c r="Q234" s="728"/>
      <c r="R234" s="728"/>
      <c r="S234" s="728"/>
      <c r="T234" s="728"/>
      <c r="U234" s="727"/>
      <c r="V234" s="728"/>
      <c r="W234" s="728"/>
      <c r="X234" s="728"/>
      <c r="Y234" s="728"/>
      <c r="Z234" s="728"/>
      <c r="AA234" s="728"/>
      <c r="AB234" s="727"/>
      <c r="AC234" s="728"/>
      <c r="AD234" s="634"/>
      <c r="AE234" s="685"/>
      <c r="AF234" s="685"/>
      <c r="AG234" s="685"/>
      <c r="AH234" s="685"/>
    </row>
    <row r="235" spans="1:71" s="937" customFormat="1" ht="18.75" customHeight="1">
      <c r="X235" s="958"/>
      <c r="Y235" s="958"/>
      <c r="Z235" s="958"/>
      <c r="AA235" s="958"/>
      <c r="AB235" s="958"/>
      <c r="AC235" s="958"/>
      <c r="AD235" s="958"/>
      <c r="AE235" s="958"/>
      <c r="AF235" s="958"/>
      <c r="AG235" s="958"/>
      <c r="AH235" s="958"/>
      <c r="AI235" s="958"/>
      <c r="AJ235" s="958"/>
    </row>
    <row r="236" spans="1:71" s="34" customFormat="1" ht="17.100000000000001" customHeight="1">
      <c r="G236" s="34" t="s">
        <v>12</v>
      </c>
      <c r="I236" s="34" t="s">
        <v>211</v>
      </c>
      <c r="V236" s="151"/>
      <c r="X236" s="209"/>
      <c r="Y236" s="209"/>
      <c r="Z236" s="209"/>
      <c r="AA236" s="209"/>
      <c r="AB236" s="209"/>
      <c r="AC236" s="209"/>
      <c r="AD236" s="209"/>
      <c r="AE236" s="209"/>
      <c r="AF236" s="209"/>
      <c r="AG236" s="209"/>
      <c r="AH236" s="209"/>
      <c r="AI236" s="209"/>
      <c r="AJ236" s="209"/>
    </row>
    <row r="237" spans="1:71" s="937" customFormat="1" ht="17.100000000000001" customHeight="1">
      <c r="L237" s="116"/>
      <c r="M237" s="116"/>
      <c r="N237" s="116"/>
      <c r="O237" s="116"/>
      <c r="P237" s="116"/>
      <c r="Q237" s="116"/>
      <c r="R237" s="116"/>
      <c r="S237" s="116"/>
      <c r="T237" s="116"/>
      <c r="U237" s="116"/>
      <c r="V237" s="116"/>
      <c r="W237" s="116"/>
      <c r="X237" s="958"/>
      <c r="Y237" s="958"/>
      <c r="Z237" s="958"/>
      <c r="AA237" s="958"/>
      <c r="AB237" s="958"/>
      <c r="AC237" s="958"/>
      <c r="AD237" s="958"/>
      <c r="AE237" s="958"/>
      <c r="AF237" s="958"/>
      <c r="AG237" s="958"/>
      <c r="AH237" s="958"/>
      <c r="AI237" s="958"/>
      <c r="AJ237" s="958"/>
    </row>
    <row r="238" spans="1:71" s="938" customFormat="1" ht="22.5">
      <c r="A238" s="1312">
        <v>1</v>
      </c>
      <c r="B238" s="963"/>
      <c r="C238" s="963"/>
      <c r="D238" s="963"/>
      <c r="E238" s="929"/>
      <c r="F238" s="974"/>
      <c r="G238" s="974"/>
      <c r="H238" s="974"/>
      <c r="I238" s="931"/>
      <c r="J238" s="927"/>
      <c r="K238" s="911"/>
      <c r="L238" s="978">
        <f>mergeValue(A238)</f>
        <v>1</v>
      </c>
      <c r="M238" s="610" t="s">
        <v>19</v>
      </c>
      <c r="N238" s="615"/>
      <c r="O238" s="1378"/>
      <c r="P238" s="1379"/>
      <c r="Q238" s="1379"/>
      <c r="R238" s="1379"/>
      <c r="S238" s="1379"/>
      <c r="T238" s="1379"/>
      <c r="U238" s="1379"/>
      <c r="V238" s="1379"/>
      <c r="W238" s="1379"/>
      <c r="X238" s="1379"/>
      <c r="Y238" s="1379"/>
      <c r="Z238" s="1379"/>
      <c r="AA238" s="1379"/>
      <c r="AB238" s="1379"/>
      <c r="AC238" s="1379"/>
      <c r="AD238" s="1379"/>
      <c r="AE238" s="1379"/>
      <c r="AF238" s="1379"/>
      <c r="AG238" s="1379"/>
      <c r="AH238" s="1379"/>
      <c r="AI238" s="1379"/>
      <c r="AJ238" s="1379"/>
      <c r="AK238" s="1379"/>
      <c r="AL238" s="1379"/>
      <c r="AM238" s="1379"/>
      <c r="AN238" s="1379"/>
      <c r="AO238" s="1379"/>
      <c r="AP238" s="1379"/>
      <c r="AQ238" s="1379"/>
      <c r="AR238" s="1379"/>
      <c r="AS238" s="1379"/>
      <c r="AT238" s="1379"/>
      <c r="AU238" s="1379"/>
      <c r="AV238" s="1379"/>
      <c r="AW238" s="1379"/>
      <c r="AX238" s="1379"/>
      <c r="AY238" s="1379"/>
      <c r="AZ238" s="1379"/>
      <c r="BA238" s="1379"/>
      <c r="BB238" s="1379"/>
      <c r="BC238" s="1379"/>
      <c r="BD238" s="1379"/>
      <c r="BE238" s="1380"/>
      <c r="BF238" s="1129" t="s">
        <v>718</v>
      </c>
      <c r="BG238" s="956"/>
      <c r="BH238" s="777"/>
      <c r="BI238" s="777" t="str">
        <f t="shared" ref="BI238:BI251" si="4">IF(M238="","",M238 )</f>
        <v>Наименование тарифа</v>
      </c>
      <c r="BJ238" s="777"/>
      <c r="BK238" s="777"/>
      <c r="BL238" s="777"/>
      <c r="BM238" s="956"/>
      <c r="BN238" s="956"/>
      <c r="BO238" s="956"/>
      <c r="BP238" s="956"/>
      <c r="BQ238" s="956"/>
      <c r="BR238" s="956"/>
      <c r="BS238" s="956"/>
    </row>
    <row r="239" spans="1:71" s="938" customFormat="1" ht="22.5">
      <c r="A239" s="1312"/>
      <c r="B239" s="1312">
        <v>1</v>
      </c>
      <c r="C239" s="963"/>
      <c r="D239" s="963"/>
      <c r="E239" s="974"/>
      <c r="F239" s="974"/>
      <c r="G239" s="974"/>
      <c r="H239" s="974"/>
      <c r="I239" s="969"/>
      <c r="J239" s="902"/>
      <c r="K239" s="905"/>
      <c r="L239" s="978" t="str">
        <f>mergeValue(A239) &amp;"."&amp; mergeValue(B239)</f>
        <v>1.1</v>
      </c>
      <c r="M239" s="658" t="s">
        <v>15</v>
      </c>
      <c r="N239" s="615"/>
      <c r="O239" s="1378"/>
      <c r="P239" s="1379"/>
      <c r="Q239" s="1379"/>
      <c r="R239" s="1379"/>
      <c r="S239" s="1379"/>
      <c r="T239" s="1379"/>
      <c r="U239" s="1379"/>
      <c r="V239" s="1379"/>
      <c r="W239" s="1379"/>
      <c r="X239" s="1379"/>
      <c r="Y239" s="1379"/>
      <c r="Z239" s="1379"/>
      <c r="AA239" s="1379"/>
      <c r="AB239" s="1379"/>
      <c r="AC239" s="1379"/>
      <c r="AD239" s="1379"/>
      <c r="AE239" s="1379"/>
      <c r="AF239" s="1379"/>
      <c r="AG239" s="1379"/>
      <c r="AH239" s="1379"/>
      <c r="AI239" s="1379"/>
      <c r="AJ239" s="1379"/>
      <c r="AK239" s="1379"/>
      <c r="AL239" s="1379"/>
      <c r="AM239" s="1379"/>
      <c r="AN239" s="1379"/>
      <c r="AO239" s="1379"/>
      <c r="AP239" s="1379"/>
      <c r="AQ239" s="1379"/>
      <c r="AR239" s="1379"/>
      <c r="AS239" s="1379"/>
      <c r="AT239" s="1379"/>
      <c r="AU239" s="1379"/>
      <c r="AV239" s="1379"/>
      <c r="AW239" s="1379"/>
      <c r="AX239" s="1379"/>
      <c r="AY239" s="1379"/>
      <c r="AZ239" s="1379"/>
      <c r="BA239" s="1379"/>
      <c r="BB239" s="1379"/>
      <c r="BC239" s="1379"/>
      <c r="BD239" s="1379"/>
      <c r="BE239" s="1380"/>
      <c r="BF239" s="1129" t="s">
        <v>459</v>
      </c>
      <c r="BG239" s="956"/>
      <c r="BH239" s="777"/>
      <c r="BI239" s="777" t="str">
        <f t="shared" si="4"/>
        <v>Территория действия тарифа</v>
      </c>
      <c r="BJ239" s="777"/>
      <c r="BK239" s="777"/>
      <c r="BL239" s="777"/>
      <c r="BM239" s="956"/>
      <c r="BN239" s="956"/>
      <c r="BO239" s="956"/>
      <c r="BP239" s="956"/>
      <c r="BQ239" s="956"/>
      <c r="BR239" s="956"/>
      <c r="BS239" s="956"/>
    </row>
    <row r="240" spans="1:71" s="938" customFormat="1" ht="22.5">
      <c r="A240" s="1312"/>
      <c r="B240" s="1312"/>
      <c r="C240" s="1312">
        <v>1</v>
      </c>
      <c r="D240" s="963"/>
      <c r="E240" s="974"/>
      <c r="F240" s="974"/>
      <c r="G240" s="974"/>
      <c r="H240" s="974"/>
      <c r="I240" s="910"/>
      <c r="J240" s="902"/>
      <c r="K240" s="905"/>
      <c r="L240" s="978" t="str">
        <f>mergeValue(A240) &amp;"."&amp; mergeValue(B240)&amp;"."&amp; mergeValue(C240)</f>
        <v>1.1.1</v>
      </c>
      <c r="M240" s="659" t="s">
        <v>7</v>
      </c>
      <c r="N240" s="615"/>
      <c r="O240" s="1378"/>
      <c r="P240" s="1379"/>
      <c r="Q240" s="1379"/>
      <c r="R240" s="1379"/>
      <c r="S240" s="1379"/>
      <c r="T240" s="1379"/>
      <c r="U240" s="1379"/>
      <c r="V240" s="1379"/>
      <c r="W240" s="1379"/>
      <c r="X240" s="1379"/>
      <c r="Y240" s="1379"/>
      <c r="Z240" s="1379"/>
      <c r="AA240" s="1379"/>
      <c r="AB240" s="1379"/>
      <c r="AC240" s="1379"/>
      <c r="AD240" s="1379"/>
      <c r="AE240" s="1379"/>
      <c r="AF240" s="1379"/>
      <c r="AG240" s="1379"/>
      <c r="AH240" s="1379"/>
      <c r="AI240" s="1379"/>
      <c r="AJ240" s="1379"/>
      <c r="AK240" s="1379"/>
      <c r="AL240" s="1379"/>
      <c r="AM240" s="1379"/>
      <c r="AN240" s="1379"/>
      <c r="AO240" s="1379"/>
      <c r="AP240" s="1379"/>
      <c r="AQ240" s="1379"/>
      <c r="AR240" s="1379"/>
      <c r="AS240" s="1379"/>
      <c r="AT240" s="1379"/>
      <c r="AU240" s="1379"/>
      <c r="AV240" s="1379"/>
      <c r="AW240" s="1379"/>
      <c r="AX240" s="1379"/>
      <c r="AY240" s="1379"/>
      <c r="AZ240" s="1379"/>
      <c r="BA240" s="1379"/>
      <c r="BB240" s="1379"/>
      <c r="BC240" s="1379"/>
      <c r="BD240" s="1379"/>
      <c r="BE240" s="1380"/>
      <c r="BF240" s="1129" t="s">
        <v>600</v>
      </c>
      <c r="BG240" s="956"/>
      <c r="BH240" s="777"/>
      <c r="BI240" s="777" t="str">
        <f t="shared" si="4"/>
        <v xml:space="preserve">Наименование системы теплоснабжения </v>
      </c>
      <c r="BJ240" s="777"/>
      <c r="BK240" s="777"/>
      <c r="BL240" s="777"/>
      <c r="BM240" s="956"/>
      <c r="BN240" s="956"/>
      <c r="BO240" s="956"/>
      <c r="BP240" s="956"/>
      <c r="BQ240" s="956"/>
      <c r="BR240" s="956"/>
      <c r="BS240" s="956"/>
    </row>
    <row r="241" spans="1:71" s="938" customFormat="1" ht="22.5">
      <c r="A241" s="1312"/>
      <c r="B241" s="1312"/>
      <c r="C241" s="1312"/>
      <c r="D241" s="1312">
        <v>1</v>
      </c>
      <c r="E241" s="974"/>
      <c r="F241" s="974"/>
      <c r="G241" s="974"/>
      <c r="H241" s="974"/>
      <c r="I241" s="910"/>
      <c r="J241" s="902"/>
      <c r="K241" s="905"/>
      <c r="L241" s="978" t="str">
        <f>mergeValue(A241) &amp;"."&amp; mergeValue(B241)&amp;"."&amp; mergeValue(C241)&amp;"."&amp; mergeValue(D241)</f>
        <v>1.1.1.1</v>
      </c>
      <c r="M241" s="660" t="s">
        <v>21</v>
      </c>
      <c r="N241" s="615"/>
      <c r="O241" s="1378"/>
      <c r="P241" s="1379"/>
      <c r="Q241" s="1379"/>
      <c r="R241" s="1379"/>
      <c r="S241" s="1379"/>
      <c r="T241" s="1379"/>
      <c r="U241" s="1379"/>
      <c r="V241" s="1379"/>
      <c r="W241" s="1379"/>
      <c r="X241" s="1379"/>
      <c r="Y241" s="1379"/>
      <c r="Z241" s="1379"/>
      <c r="AA241" s="1379"/>
      <c r="AB241" s="1379"/>
      <c r="AC241" s="1379"/>
      <c r="AD241" s="1379"/>
      <c r="AE241" s="1379"/>
      <c r="AF241" s="1379"/>
      <c r="AG241" s="1379"/>
      <c r="AH241" s="1379"/>
      <c r="AI241" s="1379"/>
      <c r="AJ241" s="1379"/>
      <c r="AK241" s="1379"/>
      <c r="AL241" s="1379"/>
      <c r="AM241" s="1379"/>
      <c r="AN241" s="1379"/>
      <c r="AO241" s="1379"/>
      <c r="AP241" s="1379"/>
      <c r="AQ241" s="1379"/>
      <c r="AR241" s="1379"/>
      <c r="AS241" s="1379"/>
      <c r="AT241" s="1379"/>
      <c r="AU241" s="1379"/>
      <c r="AV241" s="1379"/>
      <c r="AW241" s="1379"/>
      <c r="AX241" s="1379"/>
      <c r="AY241" s="1379"/>
      <c r="AZ241" s="1379"/>
      <c r="BA241" s="1379"/>
      <c r="BB241" s="1379"/>
      <c r="BC241" s="1379"/>
      <c r="BD241" s="1379"/>
      <c r="BE241" s="1380"/>
      <c r="BF241" s="1129" t="s">
        <v>601</v>
      </c>
      <c r="BG241" s="956"/>
      <c r="BH241" s="777"/>
      <c r="BI241" s="777" t="str">
        <f t="shared" si="4"/>
        <v xml:space="preserve">Источник тепловой энергии  </v>
      </c>
      <c r="BJ241" s="777"/>
      <c r="BK241" s="777"/>
      <c r="BL241" s="777"/>
      <c r="BM241" s="956"/>
      <c r="BN241" s="956"/>
      <c r="BO241" s="956"/>
      <c r="BP241" s="956"/>
      <c r="BQ241" s="956"/>
      <c r="BR241" s="956"/>
      <c r="BS241" s="956"/>
    </row>
    <row r="242" spans="1:71" s="938" customFormat="1" ht="78.75">
      <c r="A242" s="1312"/>
      <c r="B242" s="1312"/>
      <c r="C242" s="1312"/>
      <c r="D242" s="1312"/>
      <c r="E242" s="1312">
        <v>1</v>
      </c>
      <c r="F242" s="974"/>
      <c r="G242" s="974"/>
      <c r="H242" s="963">
        <v>1</v>
      </c>
      <c r="I242" s="1312">
        <v>1</v>
      </c>
      <c r="J242" s="974"/>
      <c r="K242" s="913"/>
      <c r="L242" s="978" t="str">
        <f>mergeValue(A242) &amp;"."&amp; mergeValue(B242)&amp;"."&amp; mergeValue(C242)&amp;"."&amp; mergeValue(D242)&amp;"."&amp; mergeValue(E242)</f>
        <v>1.1.1.1.1</v>
      </c>
      <c r="M242" s="524" t="s">
        <v>8</v>
      </c>
      <c r="N242" s="615"/>
      <c r="O242" s="1315"/>
      <c r="P242" s="1316"/>
      <c r="Q242" s="1316"/>
      <c r="R242" s="1316"/>
      <c r="S242" s="1316"/>
      <c r="T242" s="1316"/>
      <c r="U242" s="1316"/>
      <c r="V242" s="1316"/>
      <c r="W242" s="1316"/>
      <c r="X242" s="1316"/>
      <c r="Y242" s="1316"/>
      <c r="Z242" s="1316"/>
      <c r="AA242" s="1316"/>
      <c r="AB242" s="1316"/>
      <c r="AC242" s="1316"/>
      <c r="AD242" s="1316"/>
      <c r="AE242" s="1316"/>
      <c r="AF242" s="1316"/>
      <c r="AG242" s="1316"/>
      <c r="AH242" s="1316"/>
      <c r="AI242" s="1316"/>
      <c r="AJ242" s="1316"/>
      <c r="AK242" s="1316"/>
      <c r="AL242" s="1316"/>
      <c r="AM242" s="1316"/>
      <c r="AN242" s="1316"/>
      <c r="AO242" s="1316"/>
      <c r="AP242" s="1316"/>
      <c r="AQ242" s="1316"/>
      <c r="AR242" s="1316"/>
      <c r="AS242" s="1316"/>
      <c r="AT242" s="1316"/>
      <c r="AU242" s="1316"/>
      <c r="AV242" s="1316"/>
      <c r="AW242" s="1316"/>
      <c r="AX242" s="1316"/>
      <c r="AY242" s="1316"/>
      <c r="AZ242" s="1316"/>
      <c r="BA242" s="1316"/>
      <c r="BB242" s="1316"/>
      <c r="BC242" s="1316"/>
      <c r="BD242" s="1316"/>
      <c r="BE242" s="1317"/>
      <c r="BF242" s="1129" t="s">
        <v>719</v>
      </c>
      <c r="BG242" s="956"/>
      <c r="BH242" s="777"/>
      <c r="BI242" s="777" t="str">
        <f t="shared" si="4"/>
        <v>Схема подключения теплопотребляющей установки к коллектору источника тепловой энергии</v>
      </c>
      <c r="BJ242" s="777"/>
      <c r="BK242" s="777"/>
      <c r="BL242" s="777"/>
      <c r="BM242" s="956"/>
      <c r="BN242" s="956"/>
      <c r="BO242" s="956"/>
      <c r="BP242" s="956"/>
      <c r="BQ242" s="956"/>
      <c r="BR242" s="956"/>
      <c r="BS242" s="956"/>
    </row>
    <row r="243" spans="1:71" s="938" customFormat="1" ht="33.75">
      <c r="A243" s="1312"/>
      <c r="B243" s="1312"/>
      <c r="C243" s="1312"/>
      <c r="D243" s="1312"/>
      <c r="E243" s="1312"/>
      <c r="F243" s="1312">
        <v>1</v>
      </c>
      <c r="G243" s="963"/>
      <c r="H243" s="963"/>
      <c r="I243" s="1312"/>
      <c r="J243" s="1312">
        <v>1</v>
      </c>
      <c r="K243" s="914"/>
      <c r="L243" s="978" t="str">
        <f>mergeValue(A243) &amp;"."&amp; mergeValue(B243)&amp;"."&amp; mergeValue(C243)&amp;"."&amp; mergeValue(D243)&amp;"."&amp; mergeValue(E243)&amp;"."&amp; mergeValue(F243)</f>
        <v>1.1.1.1.1.1</v>
      </c>
      <c r="M243" s="525" t="s">
        <v>9</v>
      </c>
      <c r="N243" s="615"/>
      <c r="O243" s="1315"/>
      <c r="P243" s="1316"/>
      <c r="Q243" s="1316"/>
      <c r="R243" s="1316"/>
      <c r="S243" s="1316"/>
      <c r="T243" s="1316"/>
      <c r="U243" s="1316"/>
      <c r="V243" s="1316"/>
      <c r="W243" s="1316"/>
      <c r="X243" s="1316"/>
      <c r="Y243" s="1316"/>
      <c r="Z243" s="1316"/>
      <c r="AA243" s="1316"/>
      <c r="AB243" s="1316"/>
      <c r="AC243" s="1316"/>
      <c r="AD243" s="1316"/>
      <c r="AE243" s="1316"/>
      <c r="AF243" s="1316"/>
      <c r="AG243" s="1316"/>
      <c r="AH243" s="1316"/>
      <c r="AI243" s="1316"/>
      <c r="AJ243" s="1316"/>
      <c r="AK243" s="1316"/>
      <c r="AL243" s="1316"/>
      <c r="AM243" s="1316"/>
      <c r="AN243" s="1316"/>
      <c r="AO243" s="1316"/>
      <c r="AP243" s="1316"/>
      <c r="AQ243" s="1316"/>
      <c r="AR243" s="1316"/>
      <c r="AS243" s="1316"/>
      <c r="AT243" s="1316"/>
      <c r="AU243" s="1316"/>
      <c r="AV243" s="1316"/>
      <c r="AW243" s="1316"/>
      <c r="AX243" s="1316"/>
      <c r="AY243" s="1316"/>
      <c r="AZ243" s="1316"/>
      <c r="BA243" s="1316"/>
      <c r="BB243" s="1316"/>
      <c r="BC243" s="1316"/>
      <c r="BD243" s="1316"/>
      <c r="BE243" s="1317"/>
      <c r="BF243" s="1129" t="s">
        <v>720</v>
      </c>
      <c r="BG243" s="956"/>
      <c r="BH243" s="777"/>
      <c r="BI243" s="777" t="str">
        <f t="shared" si="4"/>
        <v>Группа потребителей</v>
      </c>
      <c r="BJ243" s="777"/>
      <c r="BK243" s="777"/>
      <c r="BL243" s="777"/>
      <c r="BM243" s="956"/>
      <c r="BN243" s="956"/>
      <c r="BO243" s="956"/>
      <c r="BP243" s="956"/>
      <c r="BQ243" s="956"/>
      <c r="BR243" s="956"/>
      <c r="BS243" s="956"/>
    </row>
    <row r="244" spans="1:71" s="938" customFormat="1" ht="122.1" customHeight="1">
      <c r="A244" s="1312"/>
      <c r="B244" s="1312"/>
      <c r="C244" s="1312"/>
      <c r="D244" s="1312"/>
      <c r="E244" s="1312"/>
      <c r="F244" s="1312"/>
      <c r="G244" s="963">
        <v>1</v>
      </c>
      <c r="H244" s="963"/>
      <c r="I244" s="1312"/>
      <c r="J244" s="1312"/>
      <c r="K244" s="914">
        <v>1</v>
      </c>
      <c r="L244" s="978" t="str">
        <f>mergeValue(A244) &amp;"."&amp; mergeValue(B244)&amp;"."&amp; mergeValue(C244)&amp;"."&amp; mergeValue(D244)&amp;"."&amp; mergeValue(E244)&amp;"."&amp; mergeValue(F244)&amp;"."&amp; mergeValue(G244)</f>
        <v>1.1.1.1.1.1.1</v>
      </c>
      <c r="M244" s="1016"/>
      <c r="N244" s="615"/>
      <c r="O244" s="649"/>
      <c r="P244" s="726"/>
      <c r="Q244" s="1040"/>
      <c r="R244" s="1307"/>
      <c r="S244" s="1308" t="s">
        <v>83</v>
      </c>
      <c r="T244" s="1307"/>
      <c r="U244" s="1308" t="s">
        <v>83</v>
      </c>
      <c r="V244" s="649"/>
      <c r="W244" s="726"/>
      <c r="X244" s="1040"/>
      <c r="Y244" s="1307"/>
      <c r="Z244" s="1308" t="s">
        <v>83</v>
      </c>
      <c r="AA244" s="1307"/>
      <c r="AB244" s="1308" t="s">
        <v>83</v>
      </c>
      <c r="AC244" s="649"/>
      <c r="AD244" s="726"/>
      <c r="AE244" s="1040"/>
      <c r="AF244" s="1307"/>
      <c r="AG244" s="1308" t="s">
        <v>83</v>
      </c>
      <c r="AH244" s="1307"/>
      <c r="AI244" s="1308" t="s">
        <v>83</v>
      </c>
      <c r="AJ244" s="649"/>
      <c r="AK244" s="726"/>
      <c r="AL244" s="1040"/>
      <c r="AM244" s="1307"/>
      <c r="AN244" s="1308" t="s">
        <v>83</v>
      </c>
      <c r="AO244" s="1307"/>
      <c r="AP244" s="1308" t="s">
        <v>83</v>
      </c>
      <c r="AQ244" s="649"/>
      <c r="AR244" s="726"/>
      <c r="AS244" s="1040"/>
      <c r="AT244" s="1307"/>
      <c r="AU244" s="1308" t="s">
        <v>83</v>
      </c>
      <c r="AV244" s="1307"/>
      <c r="AW244" s="1308" t="s">
        <v>83</v>
      </c>
      <c r="AX244" s="649"/>
      <c r="AY244" s="726"/>
      <c r="AZ244" s="1040"/>
      <c r="BA244" s="1307"/>
      <c r="BB244" s="1308" t="s">
        <v>83</v>
      </c>
      <c r="BC244" s="1307"/>
      <c r="BD244" s="1308" t="s">
        <v>84</v>
      </c>
      <c r="BE244" s="726"/>
      <c r="BF244" s="1282" t="s">
        <v>721</v>
      </c>
      <c r="BG244" s="956" t="str">
        <f>strCheckDate(O245:BE245)</f>
        <v/>
      </c>
      <c r="BH244" s="777"/>
      <c r="BI244" s="777" t="str">
        <f t="shared" si="4"/>
        <v/>
      </c>
      <c r="BJ244" s="777"/>
      <c r="BK244" s="777"/>
      <c r="BL244" s="777"/>
      <c r="BM244" s="956"/>
      <c r="BN244" s="956"/>
      <c r="BO244" s="956"/>
      <c r="BP244" s="956"/>
      <c r="BQ244" s="956"/>
      <c r="BR244" s="956"/>
      <c r="BS244" s="956"/>
    </row>
    <row r="245" spans="1:71" s="938" customFormat="1" ht="11.25" hidden="1" customHeight="1">
      <c r="A245" s="1312"/>
      <c r="B245" s="1312"/>
      <c r="C245" s="1312"/>
      <c r="D245" s="1312"/>
      <c r="E245" s="1312"/>
      <c r="F245" s="1312"/>
      <c r="G245" s="963"/>
      <c r="H245" s="963"/>
      <c r="I245" s="1312"/>
      <c r="J245" s="1312"/>
      <c r="K245" s="914"/>
      <c r="L245" s="752"/>
      <c r="M245" s="615"/>
      <c r="N245" s="615"/>
      <c r="O245" s="726"/>
      <c r="P245" s="726"/>
      <c r="Q245" s="732" t="str">
        <f>R244 &amp; "-" &amp; T244</f>
        <v>-</v>
      </c>
      <c r="R245" s="1307"/>
      <c r="S245" s="1308"/>
      <c r="T245" s="1307"/>
      <c r="U245" s="1308"/>
      <c r="V245" s="726"/>
      <c r="W245" s="726"/>
      <c r="X245" s="732" t="str">
        <f>Y244 &amp; "-" &amp; AA244</f>
        <v>-</v>
      </c>
      <c r="Y245" s="1307"/>
      <c r="Z245" s="1308"/>
      <c r="AA245" s="1307"/>
      <c r="AB245" s="1308"/>
      <c r="AC245" s="726"/>
      <c r="AD245" s="726"/>
      <c r="AE245" s="732" t="str">
        <f>AF244 &amp; "-" &amp; AH244</f>
        <v>-</v>
      </c>
      <c r="AF245" s="1307"/>
      <c r="AG245" s="1308"/>
      <c r="AH245" s="1307"/>
      <c r="AI245" s="1308"/>
      <c r="AJ245" s="726"/>
      <c r="AK245" s="726"/>
      <c r="AL245" s="732" t="str">
        <f>AM244 &amp; "-" &amp; AO244</f>
        <v>-</v>
      </c>
      <c r="AM245" s="1307"/>
      <c r="AN245" s="1308"/>
      <c r="AO245" s="1307"/>
      <c r="AP245" s="1308"/>
      <c r="AQ245" s="726"/>
      <c r="AR245" s="726"/>
      <c r="AS245" s="732" t="str">
        <f>AT244 &amp; "-" &amp; AV244</f>
        <v>-</v>
      </c>
      <c r="AT245" s="1307"/>
      <c r="AU245" s="1308"/>
      <c r="AV245" s="1307"/>
      <c r="AW245" s="1308"/>
      <c r="AX245" s="726"/>
      <c r="AY245" s="726"/>
      <c r="AZ245" s="732" t="str">
        <f>BA244 &amp; "-" &amp; BC244</f>
        <v>-</v>
      </c>
      <c r="BA245" s="1307"/>
      <c r="BB245" s="1308"/>
      <c r="BC245" s="1307"/>
      <c r="BD245" s="1308"/>
      <c r="BE245" s="726"/>
      <c r="BF245" s="1283"/>
      <c r="BG245" s="956"/>
      <c r="BH245" s="777"/>
      <c r="BI245" s="777" t="str">
        <f t="shared" si="4"/>
        <v/>
      </c>
      <c r="BJ245" s="777"/>
      <c r="BK245" s="777"/>
      <c r="BL245" s="777"/>
      <c r="BM245" s="956"/>
      <c r="BN245" s="956"/>
      <c r="BO245" s="956"/>
      <c r="BP245" s="956"/>
      <c r="BQ245" s="956"/>
      <c r="BR245" s="956"/>
      <c r="BS245" s="956"/>
    </row>
    <row r="246" spans="1:71" s="938" customFormat="1" ht="15" customHeight="1">
      <c r="A246" s="1312"/>
      <c r="B246" s="1312"/>
      <c r="C246" s="1312"/>
      <c r="D246" s="1312"/>
      <c r="E246" s="1312"/>
      <c r="F246" s="1312"/>
      <c r="G246" s="974"/>
      <c r="H246" s="963"/>
      <c r="I246" s="1312"/>
      <c r="J246" s="1312"/>
      <c r="K246" s="913"/>
      <c r="L246" s="654"/>
      <c r="M246" s="527" t="s">
        <v>24</v>
      </c>
      <c r="N246" s="954"/>
      <c r="O246" s="954"/>
      <c r="P246" s="954"/>
      <c r="Q246" s="954"/>
      <c r="R246" s="954"/>
      <c r="S246" s="954"/>
      <c r="T246" s="954"/>
      <c r="U246" s="954"/>
      <c r="V246" s="954"/>
      <c r="W246" s="954"/>
      <c r="X246" s="954"/>
      <c r="Y246" s="954"/>
      <c r="Z246" s="954"/>
      <c r="AA246" s="954"/>
      <c r="AB246" s="954"/>
      <c r="AC246" s="954"/>
      <c r="AD246" s="954"/>
      <c r="AE246" s="954"/>
      <c r="AF246" s="954"/>
      <c r="AG246" s="954"/>
      <c r="AH246" s="954"/>
      <c r="AI246" s="954"/>
      <c r="AJ246" s="954"/>
      <c r="AK246" s="954"/>
      <c r="AL246" s="954"/>
      <c r="AM246" s="954"/>
      <c r="AN246" s="954"/>
      <c r="AO246" s="954"/>
      <c r="AP246" s="954"/>
      <c r="AQ246" s="954"/>
      <c r="AR246" s="954"/>
      <c r="AS246" s="954"/>
      <c r="AT246" s="954"/>
      <c r="AU246" s="954"/>
      <c r="AV246" s="954"/>
      <c r="AW246" s="954"/>
      <c r="AX246" s="954"/>
      <c r="AY246" s="954"/>
      <c r="AZ246" s="954"/>
      <c r="BA246" s="954"/>
      <c r="BB246" s="954"/>
      <c r="BC246" s="954"/>
      <c r="BD246" s="954"/>
      <c r="BE246" s="725"/>
      <c r="BF246" s="1284"/>
      <c r="BG246" s="956"/>
      <c r="BH246" s="777"/>
      <c r="BI246" s="777" t="str">
        <f t="shared" si="4"/>
        <v>Добавить вид теплоносителя (параметры теплоносителя)</v>
      </c>
      <c r="BJ246" s="777"/>
      <c r="BK246" s="777"/>
      <c r="BL246" s="777"/>
      <c r="BM246" s="956"/>
      <c r="BN246" s="956"/>
      <c r="BO246" s="956"/>
      <c r="BP246" s="956"/>
      <c r="BQ246" s="956"/>
      <c r="BR246" s="956"/>
      <c r="BS246" s="956"/>
    </row>
    <row r="247" spans="1:71" s="938" customFormat="1" ht="15" customHeight="1">
      <c r="A247" s="1312"/>
      <c r="B247" s="1312"/>
      <c r="C247" s="1312"/>
      <c r="D247" s="1312"/>
      <c r="E247" s="1312"/>
      <c r="F247" s="974"/>
      <c r="G247" s="974"/>
      <c r="H247" s="963"/>
      <c r="I247" s="1312"/>
      <c r="J247" s="974"/>
      <c r="K247" s="913"/>
      <c r="L247" s="654"/>
      <c r="M247" s="526" t="s">
        <v>10</v>
      </c>
      <c r="N247" s="954"/>
      <c r="O247" s="954"/>
      <c r="P247" s="954"/>
      <c r="Q247" s="954"/>
      <c r="R247" s="954"/>
      <c r="S247" s="954"/>
      <c r="T247" s="954"/>
      <c r="U247" s="953"/>
      <c r="V247" s="954"/>
      <c r="W247" s="954"/>
      <c r="X247" s="954"/>
      <c r="Y247" s="954"/>
      <c r="Z247" s="954"/>
      <c r="AA247" s="954"/>
      <c r="AB247" s="953"/>
      <c r="AC247" s="954"/>
      <c r="AD247" s="954"/>
      <c r="AE247" s="954"/>
      <c r="AF247" s="954"/>
      <c r="AG247" s="954"/>
      <c r="AH247" s="954"/>
      <c r="AI247" s="953"/>
      <c r="AJ247" s="954"/>
      <c r="AK247" s="954"/>
      <c r="AL247" s="954"/>
      <c r="AM247" s="954"/>
      <c r="AN247" s="954"/>
      <c r="AO247" s="954"/>
      <c r="AP247" s="953"/>
      <c r="AQ247" s="954"/>
      <c r="AR247" s="954"/>
      <c r="AS247" s="954"/>
      <c r="AT247" s="954"/>
      <c r="AU247" s="954"/>
      <c r="AV247" s="954"/>
      <c r="AW247" s="953"/>
      <c r="AX247" s="954"/>
      <c r="AY247" s="954"/>
      <c r="AZ247" s="954"/>
      <c r="BA247" s="954"/>
      <c r="BB247" s="954"/>
      <c r="BC247" s="954"/>
      <c r="BD247" s="953"/>
      <c r="BE247" s="954"/>
      <c r="BF247" s="634"/>
      <c r="BG247" s="956"/>
      <c r="BH247" s="777"/>
      <c r="BI247" s="777" t="str">
        <f t="shared" si="4"/>
        <v>Добавить группу потребителей</v>
      </c>
      <c r="BJ247" s="777"/>
      <c r="BK247" s="777"/>
      <c r="BL247" s="777"/>
      <c r="BM247" s="956"/>
      <c r="BN247" s="956"/>
      <c r="BO247" s="956"/>
      <c r="BP247" s="956"/>
      <c r="BQ247" s="956"/>
      <c r="BR247" s="956"/>
      <c r="BS247" s="956"/>
    </row>
    <row r="248" spans="1:71" s="938" customFormat="1" ht="15" customHeight="1">
      <c r="A248" s="1312"/>
      <c r="B248" s="1312"/>
      <c r="C248" s="1312"/>
      <c r="D248" s="1312"/>
      <c r="E248" s="912"/>
      <c r="F248" s="974"/>
      <c r="G248" s="974"/>
      <c r="H248" s="974"/>
      <c r="I248" s="927"/>
      <c r="J248" s="942"/>
      <c r="K248" s="911"/>
      <c r="L248" s="654"/>
      <c r="M248" s="949" t="s">
        <v>11</v>
      </c>
      <c r="N248" s="954"/>
      <c r="O248" s="954"/>
      <c r="P248" s="954"/>
      <c r="Q248" s="954"/>
      <c r="R248" s="954"/>
      <c r="S248" s="954"/>
      <c r="T248" s="954"/>
      <c r="U248" s="953"/>
      <c r="V248" s="954"/>
      <c r="W248" s="954"/>
      <c r="X248" s="954"/>
      <c r="Y248" s="954"/>
      <c r="Z248" s="954"/>
      <c r="AA248" s="954"/>
      <c r="AB248" s="953"/>
      <c r="AC248" s="954"/>
      <c r="AD248" s="954"/>
      <c r="AE248" s="954"/>
      <c r="AF248" s="954"/>
      <c r="AG248" s="954"/>
      <c r="AH248" s="954"/>
      <c r="AI248" s="953"/>
      <c r="AJ248" s="954"/>
      <c r="AK248" s="954"/>
      <c r="AL248" s="954"/>
      <c r="AM248" s="954"/>
      <c r="AN248" s="954"/>
      <c r="AO248" s="954"/>
      <c r="AP248" s="953"/>
      <c r="AQ248" s="954"/>
      <c r="AR248" s="954"/>
      <c r="AS248" s="954"/>
      <c r="AT248" s="954"/>
      <c r="AU248" s="954"/>
      <c r="AV248" s="954"/>
      <c r="AW248" s="953"/>
      <c r="AX248" s="954"/>
      <c r="AY248" s="954"/>
      <c r="AZ248" s="954"/>
      <c r="BA248" s="954"/>
      <c r="BB248" s="954"/>
      <c r="BC248" s="954"/>
      <c r="BD248" s="953"/>
      <c r="BE248" s="954"/>
      <c r="BF248" s="634"/>
      <c r="BG248" s="956"/>
      <c r="BH248" s="777"/>
      <c r="BI248" s="777" t="str">
        <f t="shared" si="4"/>
        <v>Добавить схему подключения</v>
      </c>
      <c r="BJ248" s="777"/>
      <c r="BK248" s="777"/>
      <c r="BL248" s="777"/>
      <c r="BM248" s="956"/>
      <c r="BN248" s="956"/>
      <c r="BO248" s="956"/>
      <c r="BP248" s="956"/>
      <c r="BQ248" s="956"/>
      <c r="BR248" s="956"/>
      <c r="BS248" s="956"/>
    </row>
    <row r="249" spans="1:71" s="938" customFormat="1" ht="15" customHeight="1">
      <c r="A249" s="1312"/>
      <c r="B249" s="1312"/>
      <c r="C249" s="1312"/>
      <c r="D249" s="912"/>
      <c r="E249" s="912"/>
      <c r="F249" s="974"/>
      <c r="G249" s="974"/>
      <c r="H249" s="974"/>
      <c r="I249" s="927"/>
      <c r="J249" s="942"/>
      <c r="K249" s="911"/>
      <c r="L249" s="654"/>
      <c r="M249" s="948" t="s">
        <v>16</v>
      </c>
      <c r="N249" s="954"/>
      <c r="O249" s="954"/>
      <c r="P249" s="954"/>
      <c r="Q249" s="954"/>
      <c r="R249" s="954"/>
      <c r="S249" s="954"/>
      <c r="T249" s="954"/>
      <c r="U249" s="953"/>
      <c r="V249" s="954"/>
      <c r="W249" s="954"/>
      <c r="X249" s="954"/>
      <c r="Y249" s="954"/>
      <c r="Z249" s="954"/>
      <c r="AA249" s="954"/>
      <c r="AB249" s="953"/>
      <c r="AC249" s="954"/>
      <c r="AD249" s="954"/>
      <c r="AE249" s="954"/>
      <c r="AF249" s="954"/>
      <c r="AG249" s="954"/>
      <c r="AH249" s="954"/>
      <c r="AI249" s="953"/>
      <c r="AJ249" s="954"/>
      <c r="AK249" s="954"/>
      <c r="AL249" s="954"/>
      <c r="AM249" s="954"/>
      <c r="AN249" s="954"/>
      <c r="AO249" s="954"/>
      <c r="AP249" s="953"/>
      <c r="AQ249" s="954"/>
      <c r="AR249" s="954"/>
      <c r="AS249" s="954"/>
      <c r="AT249" s="954"/>
      <c r="AU249" s="954"/>
      <c r="AV249" s="954"/>
      <c r="AW249" s="953"/>
      <c r="AX249" s="954"/>
      <c r="AY249" s="954"/>
      <c r="AZ249" s="954"/>
      <c r="BA249" s="954"/>
      <c r="BB249" s="954"/>
      <c r="BC249" s="954"/>
      <c r="BD249" s="953"/>
      <c r="BE249" s="954"/>
      <c r="BF249" s="634"/>
      <c r="BG249" s="956"/>
      <c r="BH249" s="777"/>
      <c r="BI249" s="777" t="str">
        <f t="shared" si="4"/>
        <v>Добавить источник тепловой энергии</v>
      </c>
      <c r="BJ249" s="777"/>
      <c r="BK249" s="777"/>
      <c r="BL249" s="777"/>
      <c r="BM249" s="956"/>
      <c r="BN249" s="956"/>
      <c r="BO249" s="956"/>
      <c r="BP249" s="956"/>
      <c r="BQ249" s="956"/>
      <c r="BR249" s="956"/>
      <c r="BS249" s="956"/>
    </row>
    <row r="250" spans="1:71" s="938" customFormat="1" ht="15" customHeight="1">
      <c r="A250" s="1312"/>
      <c r="B250" s="1312"/>
      <c r="C250" s="912"/>
      <c r="D250" s="912"/>
      <c r="E250" s="912"/>
      <c r="F250" s="912"/>
      <c r="G250" s="917"/>
      <c r="H250" s="927"/>
      <c r="I250" s="915"/>
      <c r="J250" s="942"/>
      <c r="K250" s="916"/>
      <c r="L250" s="654"/>
      <c r="M250" s="947" t="s">
        <v>17</v>
      </c>
      <c r="N250" s="954"/>
      <c r="O250" s="954"/>
      <c r="P250" s="954"/>
      <c r="Q250" s="954"/>
      <c r="R250" s="954"/>
      <c r="S250" s="954"/>
      <c r="T250" s="954"/>
      <c r="U250" s="953"/>
      <c r="V250" s="954"/>
      <c r="W250" s="954"/>
      <c r="X250" s="954"/>
      <c r="Y250" s="954"/>
      <c r="Z250" s="954"/>
      <c r="AA250" s="954"/>
      <c r="AB250" s="953"/>
      <c r="AC250" s="954"/>
      <c r="AD250" s="954"/>
      <c r="AE250" s="954"/>
      <c r="AF250" s="954"/>
      <c r="AG250" s="954"/>
      <c r="AH250" s="954"/>
      <c r="AI250" s="953"/>
      <c r="AJ250" s="954"/>
      <c r="AK250" s="954"/>
      <c r="AL250" s="954"/>
      <c r="AM250" s="954"/>
      <c r="AN250" s="954"/>
      <c r="AO250" s="954"/>
      <c r="AP250" s="953"/>
      <c r="AQ250" s="954"/>
      <c r="AR250" s="954"/>
      <c r="AS250" s="954"/>
      <c r="AT250" s="954"/>
      <c r="AU250" s="954"/>
      <c r="AV250" s="954"/>
      <c r="AW250" s="953"/>
      <c r="AX250" s="954"/>
      <c r="AY250" s="954"/>
      <c r="AZ250" s="954"/>
      <c r="BA250" s="954"/>
      <c r="BB250" s="954"/>
      <c r="BC250" s="954"/>
      <c r="BD250" s="953"/>
      <c r="BE250" s="954"/>
      <c r="BF250" s="634"/>
      <c r="BG250" s="956"/>
      <c r="BH250" s="777"/>
      <c r="BI250" s="777" t="str">
        <f t="shared" si="4"/>
        <v>Добавить наименование системы теплоснабжения</v>
      </c>
      <c r="BJ250" s="777"/>
      <c r="BK250" s="777"/>
      <c r="BL250" s="777"/>
      <c r="BM250" s="956"/>
      <c r="BN250" s="956"/>
      <c r="BO250" s="956"/>
      <c r="BP250" s="956"/>
      <c r="BQ250" s="956"/>
      <c r="BR250" s="956"/>
      <c r="BS250" s="956"/>
    </row>
    <row r="251" spans="1:71" s="938" customFormat="1" ht="15" customHeight="1">
      <c r="A251" s="1312"/>
      <c r="B251" s="912"/>
      <c r="C251" s="912"/>
      <c r="D251" s="912"/>
      <c r="E251" s="912"/>
      <c r="F251" s="912"/>
      <c r="G251" s="917"/>
      <c r="H251" s="927"/>
      <c r="I251" s="927"/>
      <c r="J251" s="942"/>
      <c r="K251" s="911"/>
      <c r="L251" s="654"/>
      <c r="M251" s="696" t="s">
        <v>18</v>
      </c>
      <c r="N251" s="954"/>
      <c r="O251" s="954"/>
      <c r="P251" s="954"/>
      <c r="Q251" s="954"/>
      <c r="R251" s="954"/>
      <c r="S251" s="954"/>
      <c r="T251" s="954"/>
      <c r="U251" s="953"/>
      <c r="V251" s="954"/>
      <c r="W251" s="954"/>
      <c r="X251" s="954"/>
      <c r="Y251" s="954"/>
      <c r="Z251" s="954"/>
      <c r="AA251" s="954"/>
      <c r="AB251" s="953"/>
      <c r="AC251" s="954"/>
      <c r="AD251" s="954"/>
      <c r="AE251" s="954"/>
      <c r="AF251" s="954"/>
      <c r="AG251" s="954"/>
      <c r="AH251" s="954"/>
      <c r="AI251" s="953"/>
      <c r="AJ251" s="954"/>
      <c r="AK251" s="954"/>
      <c r="AL251" s="954"/>
      <c r="AM251" s="954"/>
      <c r="AN251" s="954"/>
      <c r="AO251" s="954"/>
      <c r="AP251" s="953"/>
      <c r="AQ251" s="954"/>
      <c r="AR251" s="954"/>
      <c r="AS251" s="954"/>
      <c r="AT251" s="954"/>
      <c r="AU251" s="954"/>
      <c r="AV251" s="954"/>
      <c r="AW251" s="953"/>
      <c r="AX251" s="954"/>
      <c r="AY251" s="954"/>
      <c r="AZ251" s="954"/>
      <c r="BA251" s="954"/>
      <c r="BB251" s="954"/>
      <c r="BC251" s="954"/>
      <c r="BD251" s="953"/>
      <c r="BE251" s="954"/>
      <c r="BF251" s="634"/>
      <c r="BG251" s="956"/>
      <c r="BH251" s="777"/>
      <c r="BI251" s="777" t="str">
        <f t="shared" si="4"/>
        <v>Добавить территорию действия тарифа</v>
      </c>
      <c r="BJ251" s="777"/>
      <c r="BK251" s="777"/>
      <c r="BL251" s="777"/>
      <c r="BM251" s="956"/>
      <c r="BN251" s="956"/>
      <c r="BO251" s="956"/>
      <c r="BP251" s="956"/>
      <c r="BQ251" s="956"/>
      <c r="BR251" s="956"/>
      <c r="BS251" s="956"/>
    </row>
    <row r="252" spans="1:71" s="937" customFormat="1" ht="15" customHeight="1">
      <c r="L252" s="462"/>
      <c r="M252" s="699" t="s">
        <v>308</v>
      </c>
      <c r="N252" s="954"/>
      <c r="O252" s="954"/>
      <c r="P252" s="954"/>
      <c r="Q252" s="954"/>
      <c r="R252" s="954"/>
      <c r="S252" s="954"/>
      <c r="T252" s="954"/>
      <c r="U252" s="953"/>
      <c r="V252" s="954"/>
      <c r="W252" s="634"/>
      <c r="X252" s="958"/>
      <c r="Y252" s="958"/>
      <c r="Z252" s="958"/>
      <c r="AA252" s="958"/>
      <c r="AB252" s="958"/>
      <c r="AC252" s="958"/>
      <c r="AD252" s="958"/>
      <c r="AE252" s="958"/>
      <c r="AF252" s="958"/>
      <c r="AG252" s="958"/>
      <c r="AH252" s="958"/>
    </row>
    <row r="253" spans="1:71" s="566" customFormat="1" ht="15" customHeight="1">
      <c r="A253" s="565"/>
      <c r="B253" s="565"/>
      <c r="C253" s="565"/>
      <c r="D253" s="565"/>
      <c r="E253" s="565"/>
      <c r="F253" s="565"/>
      <c r="G253" s="564"/>
      <c r="H253" s="565"/>
      <c r="I253" s="384"/>
      <c r="J253" s="648"/>
      <c r="K253" s="384"/>
      <c r="L253" s="567"/>
      <c r="M253" s="642"/>
      <c r="N253" s="738"/>
      <c r="O253" s="738"/>
      <c r="P253" s="738"/>
      <c r="Q253" s="738"/>
      <c r="R253" s="738"/>
      <c r="S253" s="738"/>
      <c r="T253" s="738"/>
      <c r="U253" s="646"/>
      <c r="V253" s="738"/>
      <c r="W253" s="738"/>
      <c r="X253" s="738"/>
      <c r="Y253" s="738"/>
      <c r="Z253" s="738"/>
      <c r="AA253" s="738"/>
      <c r="AB253" s="646"/>
      <c r="AC253" s="738"/>
      <c r="AD253" s="646"/>
      <c r="AE253" s="565"/>
      <c r="AF253" s="565"/>
      <c r="AG253" s="565"/>
      <c r="AH253" s="565"/>
    </row>
    <row r="254" spans="1:71" s="34" customFormat="1" ht="11.25">
      <c r="A254" s="34" t="s">
        <v>276</v>
      </c>
    </row>
    <row r="255" spans="1:71" ht="11.25"/>
    <row r="256" spans="1:71" s="13" customFormat="1" ht="15" customHeight="1">
      <c r="C256" s="160"/>
      <c r="D256" s="117"/>
      <c r="E256" s="1020"/>
    </row>
    <row r="258" spans="1:24" s="34" customFormat="1" ht="17.100000000000001" customHeight="1">
      <c r="A258" s="34" t="s">
        <v>275</v>
      </c>
    </row>
    <row r="260" spans="1:24" s="35" customFormat="1" ht="17.100000000000001" customHeight="1">
      <c r="A260" s="92"/>
      <c r="B260" s="92"/>
      <c r="C260" s="81"/>
      <c r="D260" s="144"/>
      <c r="E260" s="100">
        <v>1</v>
      </c>
      <c r="F260" s="101"/>
      <c r="G260" s="101"/>
      <c r="H260" s="101"/>
      <c r="I260" s="101"/>
      <c r="J260" s="101"/>
      <c r="K260" s="101"/>
      <c r="L260" s="101"/>
      <c r="M260" s="101"/>
      <c r="N260" s="101"/>
      <c r="O260" s="101"/>
      <c r="P260" s="101"/>
      <c r="Q260" s="101"/>
      <c r="R260" s="102"/>
      <c r="S260" s="102"/>
      <c r="T260" s="102"/>
      <c r="U260" s="103"/>
      <c r="V260" s="103"/>
      <c r="W260" s="103"/>
      <c r="X260" s="104"/>
    </row>
    <row r="262" spans="1:24" s="34" customFormat="1" ht="17.100000000000001" customHeight="1">
      <c r="A262" s="34" t="s">
        <v>276</v>
      </c>
    </row>
    <row r="263" spans="1:24" ht="17.100000000000001" customHeight="1">
      <c r="G263" s="90"/>
      <c r="H263" s="90"/>
    </row>
    <row r="264" spans="1:24" s="35" customFormat="1" ht="17.100000000000001" customHeight="1">
      <c r="A264" s="91"/>
      <c r="B264" s="83"/>
      <c r="C264" s="81"/>
      <c r="D264" s="144"/>
      <c r="E264" s="105" t="s">
        <v>92</v>
      </c>
      <c r="F264" s="101"/>
      <c r="G264" s="101"/>
      <c r="H264" s="101"/>
      <c r="I264" s="101"/>
      <c r="J264" s="102"/>
      <c r="K264" s="102"/>
      <c r="L264" s="102"/>
      <c r="M264" s="103"/>
      <c r="N264" s="103"/>
      <c r="O264" s="103"/>
      <c r="P264" s="104"/>
      <c r="Q264" s="84"/>
      <c r="R264" s="84"/>
      <c r="S264" s="84"/>
      <c r="T264" s="84"/>
      <c r="U264" s="84"/>
      <c r="V264" s="84"/>
      <c r="W264" s="84"/>
      <c r="X264" s="84"/>
    </row>
    <row r="266" spans="1:24" s="34" customFormat="1" ht="17.100000000000001" customHeight="1">
      <c r="A266" s="34" t="s">
        <v>277</v>
      </c>
    </row>
    <row r="267" spans="1:24" ht="17.100000000000001" customHeight="1">
      <c r="G267" s="90"/>
      <c r="H267" s="90"/>
    </row>
    <row r="268" spans="1:24" s="35" customFormat="1" ht="17.100000000000001" customHeight="1">
      <c r="A268" s="91"/>
      <c r="B268" s="83"/>
      <c r="C268" s="81"/>
      <c r="D268" s="144"/>
      <c r="E268" s="105" t="s">
        <v>92</v>
      </c>
      <c r="F268" s="101"/>
      <c r="G268" s="101"/>
      <c r="H268" s="101"/>
      <c r="I268" s="101"/>
      <c r="J268" s="102"/>
      <c r="K268" s="102"/>
      <c r="L268" s="102"/>
      <c r="M268" s="103"/>
      <c r="N268" s="103"/>
      <c r="O268" s="103"/>
      <c r="P268" s="104"/>
      <c r="Q268" s="84"/>
      <c r="R268" s="84"/>
      <c r="S268" s="84"/>
      <c r="T268" s="84"/>
      <c r="U268" s="84"/>
      <c r="V268" s="84"/>
      <c r="W268" s="84"/>
      <c r="X268" s="84"/>
    </row>
    <row r="270" spans="1:24" s="34" customFormat="1" ht="17.100000000000001" customHeight="1">
      <c r="A270" s="34" t="s">
        <v>304</v>
      </c>
      <c r="B270" s="34" t="s">
        <v>305</v>
      </c>
      <c r="C270" s="34" t="s">
        <v>306</v>
      </c>
    </row>
    <row r="272" spans="1:24" s="22" customFormat="1" ht="20.100000000000001" customHeight="1">
      <c r="A272" s="86"/>
      <c r="B272" s="85"/>
      <c r="C272" s="19"/>
      <c r="D272" s="20"/>
      <c r="F272" s="37" t="s">
        <v>80</v>
      </c>
      <c r="G272" s="26"/>
      <c r="I272" s="52"/>
    </row>
    <row r="273" spans="1:9" s="22" customFormat="1" ht="22.5">
      <c r="A273" s="86"/>
      <c r="B273" s="87"/>
      <c r="C273" s="19"/>
      <c r="D273" s="32"/>
      <c r="E273" s="31" t="s">
        <v>76</v>
      </c>
      <c r="F273" s="33"/>
      <c r="G273" s="26"/>
      <c r="I273" s="52"/>
    </row>
    <row r="274" spans="1:9" s="22" customFormat="1" ht="19.5">
      <c r="A274" s="86"/>
      <c r="B274" s="87"/>
      <c r="C274" s="19"/>
      <c r="D274" s="32"/>
      <c r="E274" s="31" t="s">
        <v>77</v>
      </c>
      <c r="F274" s="33"/>
      <c r="G274" s="26"/>
      <c r="I274" s="52"/>
    </row>
    <row r="275" spans="1:9" s="22" customFormat="1" ht="13.5" customHeight="1">
      <c r="A275" s="85"/>
      <c r="B275" s="85"/>
      <c r="C275" s="19"/>
      <c r="D275" s="23"/>
      <c r="E275" s="24"/>
      <c r="F275" s="36"/>
      <c r="G275" s="20"/>
      <c r="I275" s="52"/>
    </row>
    <row r="276" spans="1:9" s="22" customFormat="1" ht="20.100000000000001" customHeight="1">
      <c r="A276" s="86"/>
      <c r="B276" s="85"/>
      <c r="C276" s="19"/>
      <c r="D276" s="20"/>
      <c r="F276" s="37" t="s">
        <v>171</v>
      </c>
      <c r="G276" s="26"/>
      <c r="I276" s="52"/>
    </row>
    <row r="277" spans="1:9" s="22" customFormat="1" ht="22.5">
      <c r="A277" s="86"/>
      <c r="B277" s="87"/>
      <c r="C277" s="19"/>
      <c r="D277" s="32"/>
      <c r="E277" s="38" t="s">
        <v>86</v>
      </c>
      <c r="F277" s="33"/>
      <c r="G277" s="26"/>
      <c r="I277" s="52"/>
    </row>
    <row r="278" spans="1:9" s="22" customFormat="1" ht="22.5">
      <c r="A278" s="86"/>
      <c r="B278" s="87"/>
      <c r="C278" s="19"/>
      <c r="D278" s="32"/>
      <c r="E278" s="38" t="s">
        <v>170</v>
      </c>
      <c r="F278" s="33"/>
      <c r="G278" s="26"/>
      <c r="I278" s="52"/>
    </row>
    <row r="279" spans="1:9" s="22" customFormat="1" ht="13.5" customHeight="1">
      <c r="A279" s="85"/>
      <c r="B279" s="85"/>
      <c r="C279" s="19"/>
      <c r="D279" s="23"/>
      <c r="E279" s="24"/>
      <c r="F279" s="36"/>
      <c r="G279" s="20"/>
      <c r="I279" s="52"/>
    </row>
    <row r="280" spans="1:9" s="22" customFormat="1" ht="20.100000000000001" customHeight="1">
      <c r="A280" s="86"/>
      <c r="B280" s="85"/>
      <c r="C280" s="19"/>
      <c r="D280" s="20"/>
      <c r="F280" s="37" t="s">
        <v>172</v>
      </c>
      <c r="G280" s="26"/>
      <c r="I280" s="52"/>
    </row>
    <row r="281" spans="1:9" s="22" customFormat="1" ht="22.5">
      <c r="A281" s="86"/>
      <c r="B281" s="87"/>
      <c r="C281" s="19"/>
      <c r="D281" s="32"/>
      <c r="E281" s="38" t="s">
        <v>86</v>
      </c>
      <c r="F281" s="33"/>
      <c r="G281" s="26"/>
      <c r="I281" s="52"/>
    </row>
    <row r="282" spans="1:9" s="22" customFormat="1" ht="22.5">
      <c r="A282" s="86"/>
      <c r="B282" s="87"/>
      <c r="C282" s="19"/>
      <c r="D282" s="32"/>
      <c r="E282" s="38" t="s">
        <v>170</v>
      </c>
      <c r="F282" s="33"/>
      <c r="G282" s="26"/>
      <c r="I282" s="52"/>
    </row>
    <row r="283" spans="1:9" s="22" customFormat="1" ht="13.5" customHeight="1">
      <c r="A283" s="85"/>
      <c r="B283" s="85"/>
      <c r="C283" s="19"/>
      <c r="D283" s="23"/>
      <c r="E283" s="24"/>
      <c r="F283" s="36"/>
      <c r="G283" s="20"/>
      <c r="I283" s="52"/>
    </row>
    <row r="284" spans="1:9" s="22" customFormat="1" ht="20.100000000000001" customHeight="1">
      <c r="A284" s="86"/>
      <c r="B284" s="85"/>
      <c r="C284" s="19"/>
      <c r="D284" s="20"/>
      <c r="F284" s="37" t="s">
        <v>173</v>
      </c>
      <c r="G284" s="26"/>
      <c r="I284" s="52"/>
    </row>
    <row r="285" spans="1:9" s="22" customFormat="1" ht="22.5">
      <c r="A285" s="86"/>
      <c r="B285" s="87"/>
      <c r="C285" s="19"/>
      <c r="D285" s="32"/>
      <c r="E285" s="31" t="s">
        <v>86</v>
      </c>
      <c r="F285" s="33"/>
      <c r="G285" s="26"/>
      <c r="I285" s="52"/>
    </row>
    <row r="286" spans="1:9" s="22" customFormat="1" ht="19.5">
      <c r="A286" s="86"/>
      <c r="B286" s="87"/>
      <c r="C286" s="19"/>
      <c r="D286" s="32"/>
      <c r="E286" s="31" t="s">
        <v>87</v>
      </c>
      <c r="F286" s="33"/>
      <c r="G286" s="26"/>
      <c r="I286" s="52"/>
    </row>
    <row r="287" spans="1:9" s="22" customFormat="1" ht="22.5">
      <c r="A287" s="86"/>
      <c r="B287" s="87"/>
      <c r="C287" s="19"/>
      <c r="D287" s="32"/>
      <c r="E287" s="38" t="s">
        <v>170</v>
      </c>
      <c r="F287" s="33"/>
      <c r="G287" s="26"/>
      <c r="I287" s="52"/>
    </row>
    <row r="288" spans="1:9" s="22" customFormat="1" ht="19.5">
      <c r="A288" s="86"/>
      <c r="B288" s="87"/>
      <c r="C288" s="19"/>
      <c r="D288" s="32"/>
      <c r="E288" s="31" t="s">
        <v>88</v>
      </c>
      <c r="F288" s="33"/>
      <c r="G288" s="26"/>
      <c r="I288" s="52"/>
    </row>
    <row r="290" spans="1:83" s="34" customFormat="1" ht="17.100000000000001" customHeight="1">
      <c r="A290" s="34" t="s">
        <v>325</v>
      </c>
    </row>
    <row r="292" spans="1:83" s="121" customFormat="1" ht="14.25">
      <c r="A292" s="178" t="s">
        <v>49</v>
      </c>
      <c r="B292" s="129" t="s">
        <v>252</v>
      </c>
      <c r="C292" s="130"/>
      <c r="D292" s="132"/>
      <c r="E292" s="417"/>
      <c r="F292" s="1033"/>
      <c r="G292" s="1033"/>
      <c r="H292" s="1033"/>
      <c r="I292" s="1038"/>
      <c r="J292" s="294"/>
      <c r="K292" s="295"/>
      <c r="M292" s="422" t="str">
        <f>IF(ISERROR(INDEX(kind_of_nameforms,MATCH(E292,kind_of_forms,0),1)),"",INDEX(kind_of_nameforms,MATCH(E292,kind_of_forms,0),1))</f>
        <v/>
      </c>
    </row>
    <row r="295" spans="1:83" s="253" customFormat="1" ht="15">
      <c r="A295" s="34" t="s">
        <v>402</v>
      </c>
      <c r="B295" s="34"/>
      <c r="C295" s="34"/>
      <c r="D295" s="34"/>
      <c r="E295" s="34"/>
      <c r="F295" s="34"/>
      <c r="G295" s="34"/>
      <c r="H295" s="34"/>
      <c r="I295" s="34"/>
      <c r="J295" s="34"/>
      <c r="K295" s="34"/>
      <c r="L295" s="34"/>
      <c r="M295" s="34"/>
      <c r="N295" s="34"/>
      <c r="O295" s="34"/>
      <c r="P295" s="34"/>
      <c r="Q295" s="34"/>
      <c r="R295" s="34"/>
      <c r="S295" s="34"/>
      <c r="T295" s="34"/>
      <c r="U295" s="252"/>
      <c r="V295" s="34"/>
      <c r="W295" s="34"/>
    </row>
    <row r="296" spans="1:83" s="253" customFormat="1" ht="15">
      <c r="D296" s="335"/>
      <c r="E296" s="335"/>
      <c r="F296" s="335"/>
      <c r="G296" s="335"/>
      <c r="H296" s="335"/>
      <c r="I296" s="335"/>
      <c r="J296" s="335"/>
      <c r="K296" s="335"/>
      <c r="L296" s="335"/>
      <c r="U296" s="254"/>
    </row>
    <row r="297" spans="1:83" s="257" customFormat="1" ht="15" customHeight="1">
      <c r="A297" s="84"/>
      <c r="B297" s="179" t="s">
        <v>403</v>
      </c>
      <c r="C297" s="1410"/>
      <c r="D297" s="1230">
        <v>1</v>
      </c>
      <c r="E297" s="1314"/>
      <c r="F297" s="329"/>
      <c r="G297" s="181">
        <v>0</v>
      </c>
      <c r="H297" s="334"/>
      <c r="I297" s="242"/>
      <c r="J297" s="371" t="s">
        <v>496</v>
      </c>
      <c r="K297" s="148"/>
      <c r="L297" s="258"/>
      <c r="M297" s="204">
        <f>mergeValue(H297)</f>
        <v>0</v>
      </c>
      <c r="N297" s="194"/>
      <c r="O297" s="194"/>
      <c r="P297" s="204" t="str">
        <f>IF(ISERROR(MATCH(Q297,MODesc,0)),"n","y")</f>
        <v>n</v>
      </c>
      <c r="Q297" s="194"/>
      <c r="R297" s="204" t="str">
        <f>K297&amp;"("&amp;L297&amp;")"</f>
        <v>()</v>
      </c>
      <c r="S297" s="179"/>
      <c r="T297" s="179"/>
      <c r="U297" s="240"/>
      <c r="V297" s="179"/>
      <c r="W297" s="179"/>
      <c r="X297" s="179"/>
      <c r="Y297" s="256"/>
      <c r="Z297" s="256"/>
      <c r="AA297" s="219"/>
      <c r="AB297" s="219"/>
      <c r="AC297" s="219"/>
      <c r="AD297" s="219"/>
      <c r="AE297" s="219"/>
      <c r="AF297" s="219"/>
      <c r="AG297" s="219"/>
      <c r="AH297" s="219"/>
      <c r="AI297" s="219"/>
      <c r="AJ297" s="219"/>
      <c r="AK297" s="219"/>
      <c r="AL297" s="219"/>
      <c r="AM297" s="219"/>
      <c r="AN297" s="219"/>
      <c r="AO297" s="219"/>
      <c r="AP297" s="219"/>
      <c r="AQ297" s="219"/>
      <c r="AR297" s="219"/>
      <c r="AS297" s="219"/>
      <c r="AT297" s="219"/>
      <c r="AU297" s="219"/>
      <c r="AV297" s="219"/>
      <c r="AW297" s="219"/>
      <c r="AX297" s="219"/>
      <c r="AY297" s="219"/>
      <c r="AZ297" s="219"/>
      <c r="BA297" s="219"/>
      <c r="BB297" s="219"/>
      <c r="BC297" s="219"/>
      <c r="BD297" s="219"/>
      <c r="BE297" s="219"/>
      <c r="BF297" s="219"/>
      <c r="BG297" s="219"/>
      <c r="BH297" s="219"/>
      <c r="BI297" s="219"/>
      <c r="BJ297" s="219"/>
      <c r="BK297" s="219"/>
      <c r="BL297" s="219"/>
      <c r="BM297" s="219"/>
      <c r="BN297" s="219"/>
      <c r="BO297" s="219"/>
      <c r="BP297" s="219"/>
      <c r="BQ297" s="219"/>
      <c r="BR297" s="219"/>
      <c r="BS297" s="219"/>
      <c r="BT297" s="219"/>
      <c r="BU297" s="219"/>
      <c r="BV297" s="256"/>
      <c r="BW297" s="256"/>
      <c r="BX297" s="256"/>
      <c r="BY297" s="256"/>
      <c r="BZ297" s="256"/>
      <c r="CA297" s="256"/>
      <c r="CB297" s="256"/>
      <c r="CC297" s="256"/>
      <c r="CD297" s="256"/>
      <c r="CE297" s="256"/>
    </row>
    <row r="298" spans="1:83" s="257" customFormat="1" ht="15" customHeight="1">
      <c r="A298" s="84"/>
      <c r="B298" s="84"/>
      <c r="C298" s="1410"/>
      <c r="D298" s="1230"/>
      <c r="E298" s="1314"/>
      <c r="F298" s="242"/>
      <c r="G298" s="243"/>
      <c r="H298" s="148" t="s">
        <v>401</v>
      </c>
      <c r="I298" s="243"/>
      <c r="J298" s="243"/>
      <c r="K298" s="259"/>
      <c r="L298" s="258"/>
      <c r="M298" s="194"/>
      <c r="N298" s="194"/>
      <c r="O298" s="194"/>
      <c r="P298" s="194"/>
      <c r="Q298" s="204"/>
      <c r="R298" s="194"/>
      <c r="S298" s="179"/>
      <c r="T298" s="179"/>
      <c r="U298" s="240"/>
      <c r="V298" s="179"/>
      <c r="W298" s="179"/>
      <c r="X298" s="179"/>
      <c r="Y298" s="256"/>
      <c r="Z298" s="256"/>
      <c r="AA298" s="219"/>
      <c r="AB298" s="219"/>
      <c r="AC298" s="219"/>
      <c r="AD298" s="219"/>
      <c r="AE298" s="219"/>
      <c r="AF298" s="219"/>
      <c r="AG298" s="219"/>
      <c r="AH298" s="219"/>
      <c r="AI298" s="219"/>
      <c r="AJ298" s="219"/>
      <c r="AK298" s="219"/>
      <c r="AL298" s="219"/>
      <c r="AM298" s="219"/>
      <c r="AN298" s="219"/>
      <c r="AO298" s="219"/>
      <c r="AP298" s="219"/>
      <c r="AQ298" s="219"/>
      <c r="AR298" s="219"/>
      <c r="AS298" s="219"/>
      <c r="AT298" s="219"/>
      <c r="AU298" s="219"/>
      <c r="AV298" s="219"/>
      <c r="AW298" s="219"/>
      <c r="AX298" s="219"/>
      <c r="AY298" s="219"/>
      <c r="AZ298" s="219"/>
      <c r="BA298" s="219"/>
      <c r="BB298" s="219"/>
      <c r="BC298" s="219"/>
      <c r="BD298" s="219"/>
      <c r="BE298" s="219"/>
      <c r="BF298" s="219"/>
      <c r="BG298" s="219"/>
      <c r="BH298" s="219"/>
      <c r="BI298" s="219"/>
      <c r="BJ298" s="219"/>
      <c r="BK298" s="219"/>
      <c r="BL298" s="219"/>
      <c r="BM298" s="219"/>
      <c r="BN298" s="219"/>
      <c r="BO298" s="219"/>
      <c r="BP298" s="219"/>
      <c r="BQ298" s="219"/>
      <c r="BR298" s="219"/>
      <c r="BS298" s="219"/>
      <c r="BT298" s="219"/>
      <c r="BU298" s="219"/>
      <c r="BV298" s="256"/>
      <c r="BW298" s="256"/>
      <c r="BX298" s="256"/>
      <c r="BY298" s="256"/>
      <c r="BZ298" s="256"/>
      <c r="CA298" s="256"/>
      <c r="CB298" s="256"/>
      <c r="CC298" s="256"/>
      <c r="CD298" s="256"/>
      <c r="CE298" s="256"/>
    </row>
    <row r="299" spans="1:83" s="253" customFormat="1" ht="15">
      <c r="Q299" s="260"/>
      <c r="U299" s="254"/>
    </row>
    <row r="300" spans="1:83" s="253" customFormat="1" ht="15">
      <c r="A300" s="34" t="s">
        <v>404</v>
      </c>
      <c r="B300" s="34"/>
      <c r="C300" s="34"/>
      <c r="D300" s="34"/>
      <c r="E300" s="34"/>
      <c r="F300" s="34"/>
      <c r="G300" s="34"/>
      <c r="H300" s="34"/>
      <c r="I300" s="34"/>
      <c r="J300" s="34"/>
      <c r="K300" s="34"/>
      <c r="L300" s="34"/>
      <c r="M300" s="34"/>
      <c r="N300" s="34"/>
      <c r="O300" s="34"/>
      <c r="P300" s="34"/>
      <c r="Q300" s="261"/>
      <c r="R300" s="34"/>
      <c r="S300" s="34"/>
      <c r="T300" s="34"/>
      <c r="U300" s="252"/>
      <c r="V300" s="34"/>
      <c r="W300" s="34"/>
    </row>
    <row r="301" spans="1:83" s="253" customFormat="1" ht="15">
      <c r="F301" s="335"/>
      <c r="G301" s="335"/>
      <c r="H301" s="335"/>
      <c r="I301" s="335"/>
      <c r="J301" s="335"/>
      <c r="K301" s="335"/>
      <c r="L301" s="335"/>
      <c r="Q301" s="260"/>
      <c r="U301" s="254"/>
    </row>
    <row r="302" spans="1:83" s="257" customFormat="1" ht="15" customHeight="1">
      <c r="A302" s="84"/>
      <c r="B302" s="179" t="s">
        <v>403</v>
      </c>
      <c r="C302" s="1411"/>
      <c r="D302" s="241"/>
      <c r="E302" s="424"/>
      <c r="F302" s="1412"/>
      <c r="G302" s="1230">
        <v>0</v>
      </c>
      <c r="H302" s="1228"/>
      <c r="I302" s="242"/>
      <c r="J302" s="371" t="s">
        <v>496</v>
      </c>
      <c r="K302" s="148"/>
      <c r="L302" s="258"/>
      <c r="M302" s="204">
        <f>mergeValue(H302)</f>
        <v>0</v>
      </c>
      <c r="N302" s="194"/>
      <c r="O302" s="194"/>
      <c r="P302" s="194"/>
      <c r="Q302" s="194"/>
      <c r="R302" s="204" t="str">
        <f>K302&amp;"("&amp;L302&amp;")"</f>
        <v>()</v>
      </c>
      <c r="S302" s="179"/>
      <c r="T302" s="179"/>
      <c r="U302" s="240"/>
      <c r="V302" s="179"/>
      <c r="W302" s="179"/>
      <c r="X302" s="179"/>
      <c r="Y302" s="256"/>
      <c r="Z302" s="256"/>
      <c r="AA302" s="219"/>
      <c r="AB302" s="219"/>
      <c r="AC302" s="219"/>
      <c r="AD302" s="219"/>
      <c r="AE302" s="219"/>
      <c r="AF302" s="219"/>
      <c r="AG302" s="219"/>
      <c r="AH302" s="219"/>
      <c r="AI302" s="219"/>
      <c r="AJ302" s="219"/>
      <c r="AK302" s="219"/>
      <c r="AL302" s="219"/>
      <c r="AM302" s="219"/>
      <c r="AN302" s="219"/>
      <c r="AO302" s="219"/>
      <c r="AP302" s="219"/>
      <c r="AQ302" s="219"/>
      <c r="AR302" s="219"/>
      <c r="AS302" s="219"/>
      <c r="AT302" s="219"/>
      <c r="AU302" s="219"/>
      <c r="AV302" s="219"/>
      <c r="AW302" s="219"/>
      <c r="AX302" s="219"/>
      <c r="AY302" s="219"/>
      <c r="AZ302" s="219"/>
      <c r="BA302" s="219"/>
      <c r="BB302" s="219"/>
      <c r="BC302" s="219"/>
      <c r="BD302" s="219"/>
      <c r="BE302" s="219"/>
      <c r="BF302" s="219"/>
      <c r="BG302" s="219"/>
      <c r="BH302" s="219"/>
      <c r="BI302" s="219"/>
      <c r="BJ302" s="219"/>
      <c r="BK302" s="219"/>
      <c r="BL302" s="219"/>
      <c r="BM302" s="219"/>
      <c r="BN302" s="219"/>
      <c r="BO302" s="219"/>
      <c r="BP302" s="219"/>
      <c r="BQ302" s="219"/>
      <c r="BR302" s="219"/>
      <c r="BS302" s="219"/>
      <c r="BT302" s="219"/>
      <c r="BU302" s="219"/>
      <c r="BV302" s="256"/>
      <c r="BW302" s="256"/>
      <c r="BX302" s="256"/>
      <c r="BY302" s="256"/>
      <c r="BZ302" s="256"/>
      <c r="CA302" s="256"/>
      <c r="CB302" s="256"/>
      <c r="CC302" s="256"/>
      <c r="CD302" s="256"/>
      <c r="CE302" s="256"/>
    </row>
    <row r="303" spans="1:83" s="257" customFormat="1" ht="15" customHeight="1">
      <c r="A303" s="84"/>
      <c r="B303" s="84"/>
      <c r="C303" s="1411"/>
      <c r="D303" s="241"/>
      <c r="E303" s="424"/>
      <c r="F303" s="1412"/>
      <c r="G303" s="1230"/>
      <c r="H303" s="1228"/>
      <c r="I303" s="243"/>
      <c r="J303" s="243"/>
      <c r="K303" s="148" t="s">
        <v>4</v>
      </c>
      <c r="L303" s="258"/>
      <c r="M303" s="194"/>
      <c r="N303" s="194"/>
      <c r="O303" s="194"/>
      <c r="P303" s="194"/>
      <c r="Q303" s="204"/>
      <c r="R303" s="194"/>
      <c r="S303" s="179"/>
      <c r="T303" s="179"/>
      <c r="U303" s="240"/>
      <c r="V303" s="179"/>
      <c r="W303" s="179"/>
      <c r="X303" s="179"/>
      <c r="Y303" s="256"/>
      <c r="Z303" s="256"/>
      <c r="AA303" s="219"/>
      <c r="AB303" s="219"/>
      <c r="AC303" s="219"/>
      <c r="AD303" s="219"/>
      <c r="AE303" s="219"/>
      <c r="AF303" s="219"/>
      <c r="AG303" s="219"/>
      <c r="AH303" s="219"/>
      <c r="AI303" s="219"/>
      <c r="AJ303" s="219"/>
      <c r="AK303" s="219"/>
      <c r="AL303" s="219"/>
      <c r="AM303" s="219"/>
      <c r="AN303" s="219"/>
      <c r="AO303" s="219"/>
      <c r="AP303" s="219"/>
      <c r="AQ303" s="219"/>
      <c r="AR303" s="219"/>
      <c r="AS303" s="219"/>
      <c r="AT303" s="219"/>
      <c r="AU303" s="219"/>
      <c r="AV303" s="219"/>
      <c r="AW303" s="219"/>
      <c r="AX303" s="219"/>
      <c r="AY303" s="219"/>
      <c r="AZ303" s="219"/>
      <c r="BA303" s="219"/>
      <c r="BB303" s="219"/>
      <c r="BC303" s="219"/>
      <c r="BD303" s="219"/>
      <c r="BE303" s="219"/>
      <c r="BF303" s="219"/>
      <c r="BG303" s="219"/>
      <c r="BH303" s="219"/>
      <c r="BI303" s="219"/>
      <c r="BJ303" s="219"/>
      <c r="BK303" s="219"/>
      <c r="BL303" s="219"/>
      <c r="BM303" s="219"/>
      <c r="BN303" s="219"/>
      <c r="BO303" s="219"/>
      <c r="BP303" s="219"/>
      <c r="BQ303" s="219"/>
      <c r="BR303" s="219"/>
      <c r="BS303" s="219"/>
      <c r="BT303" s="219"/>
      <c r="BU303" s="219"/>
      <c r="BV303" s="256"/>
      <c r="BW303" s="256"/>
      <c r="BX303" s="256"/>
      <c r="BY303" s="256"/>
      <c r="BZ303" s="256"/>
      <c r="CA303" s="256"/>
      <c r="CB303" s="256"/>
      <c r="CC303" s="256"/>
      <c r="CD303" s="256"/>
      <c r="CE303" s="256"/>
    </row>
    <row r="304" spans="1:83" s="253" customFormat="1" ht="15">
      <c r="Q304" s="260"/>
      <c r="U304" s="254"/>
    </row>
    <row r="305" spans="1:83" s="253" customFormat="1" ht="15">
      <c r="A305" s="34" t="s">
        <v>405</v>
      </c>
      <c r="B305" s="34"/>
      <c r="C305" s="34"/>
      <c r="D305" s="34"/>
      <c r="E305" s="34"/>
      <c r="F305" s="34"/>
      <c r="G305" s="34"/>
      <c r="H305" s="34"/>
      <c r="I305" s="34"/>
      <c r="J305" s="34"/>
      <c r="K305" s="34"/>
      <c r="L305" s="34"/>
      <c r="M305" s="34"/>
      <c r="N305" s="34"/>
      <c r="O305" s="34"/>
      <c r="P305" s="34"/>
      <c r="Q305" s="261"/>
      <c r="R305" s="34"/>
      <c r="S305" s="34"/>
      <c r="T305" s="34"/>
      <c r="U305" s="252"/>
      <c r="V305" s="34"/>
      <c r="W305" s="34"/>
    </row>
    <row r="306" spans="1:83" s="253" customFormat="1" ht="15">
      <c r="Q306" s="260"/>
      <c r="U306" s="254"/>
    </row>
    <row r="307" spans="1:83" s="257" customFormat="1" ht="15" customHeight="1">
      <c r="A307" s="84"/>
      <c r="B307" s="179" t="s">
        <v>403</v>
      </c>
      <c r="C307" s="375"/>
      <c r="D307" s="253"/>
      <c r="E307" s="425"/>
      <c r="F307" s="253"/>
      <c r="G307" s="253"/>
      <c r="H307" s="253"/>
      <c r="I307" s="213"/>
      <c r="J307" s="181">
        <v>0</v>
      </c>
      <c r="K307" s="374"/>
      <c r="L307" s="239"/>
      <c r="M307" s="204">
        <f>mergeValue(H307)</f>
        <v>0</v>
      </c>
      <c r="N307" s="194"/>
      <c r="O307" s="194"/>
      <c r="P307" s="194"/>
      <c r="Q307" s="194"/>
      <c r="R307" s="204" t="str">
        <f>K307&amp;" ("&amp;L307&amp;")"</f>
        <v xml:space="preserve"> ()</v>
      </c>
      <c r="S307" s="179"/>
      <c r="T307" s="179"/>
      <c r="U307" s="240"/>
      <c r="V307" s="179"/>
      <c r="W307" s="179"/>
      <c r="X307" s="179"/>
      <c r="Y307" s="256"/>
      <c r="Z307" s="256"/>
      <c r="AA307" s="219"/>
      <c r="AB307" s="219"/>
      <c r="AC307" s="219"/>
      <c r="AD307" s="219"/>
      <c r="AE307" s="219"/>
      <c r="AF307" s="219"/>
      <c r="AG307" s="219"/>
      <c r="AH307" s="219"/>
      <c r="AI307" s="219"/>
      <c r="AJ307" s="219"/>
      <c r="AK307" s="219"/>
      <c r="AL307" s="219"/>
      <c r="AM307" s="219"/>
      <c r="AN307" s="219"/>
      <c r="AO307" s="219"/>
      <c r="AP307" s="219"/>
      <c r="AQ307" s="219"/>
      <c r="AR307" s="219"/>
      <c r="AS307" s="219"/>
      <c r="AT307" s="219"/>
      <c r="AU307" s="219"/>
      <c r="AV307" s="219"/>
      <c r="AW307" s="219"/>
      <c r="AX307" s="219"/>
      <c r="AY307" s="219"/>
      <c r="AZ307" s="219"/>
      <c r="BA307" s="219"/>
      <c r="BB307" s="219"/>
      <c r="BC307" s="219"/>
      <c r="BD307" s="219"/>
      <c r="BE307" s="219"/>
      <c r="BF307" s="219"/>
      <c r="BG307" s="219"/>
      <c r="BH307" s="219"/>
      <c r="BI307" s="219"/>
      <c r="BJ307" s="219"/>
      <c r="BK307" s="219"/>
      <c r="BL307" s="219"/>
      <c r="BM307" s="219"/>
      <c r="BN307" s="219"/>
      <c r="BO307" s="219"/>
      <c r="BP307" s="219"/>
      <c r="BQ307" s="219"/>
      <c r="BR307" s="219"/>
      <c r="BS307" s="219"/>
      <c r="BT307" s="219"/>
      <c r="BU307" s="219"/>
      <c r="BV307" s="256"/>
      <c r="BW307" s="256"/>
      <c r="BX307" s="256"/>
      <c r="BY307" s="256"/>
      <c r="BZ307" s="256"/>
      <c r="CA307" s="256"/>
      <c r="CB307" s="256"/>
      <c r="CC307" s="256"/>
      <c r="CD307" s="256"/>
      <c r="CE307" s="256"/>
    </row>
    <row r="309" spans="1:83" ht="11.25"/>
    <row r="310" spans="1:83" s="34" customFormat="1" ht="11.25">
      <c r="A310" s="34" t="s">
        <v>444</v>
      </c>
    </row>
    <row r="311" spans="1:83" ht="11.25"/>
    <row r="312" spans="1:83" s="35" customFormat="1" ht="20.100000000000001" customHeight="1">
      <c r="A312" s="91"/>
      <c r="B312" s="179"/>
      <c r="C312" s="81"/>
      <c r="D312" s="180"/>
      <c r="E312" s="280"/>
      <c r="F312" s="278"/>
      <c r="G312" s="281"/>
      <c r="I312" s="204"/>
      <c r="J312" s="204"/>
    </row>
    <row r="313" spans="1:83" ht="11.25"/>
    <row r="314" spans="1:83" ht="11.25"/>
    <row r="315" spans="1:83" s="34" customFormat="1" ht="11.25">
      <c r="A315" s="34" t="s">
        <v>450</v>
      </c>
    </row>
    <row r="316" spans="1:83" ht="11.25"/>
    <row r="317" spans="1:83" s="35" customFormat="1" ht="20.100000000000001" customHeight="1">
      <c r="A317" s="277"/>
      <c r="B317" s="179"/>
      <c r="C317" s="81"/>
      <c r="D317" s="180"/>
      <c r="E317" s="283"/>
      <c r="F317" s="282" t="s">
        <v>449</v>
      </c>
      <c r="G317" s="282" t="s">
        <v>449</v>
      </c>
      <c r="H317" s="294"/>
      <c r="I317" s="204"/>
      <c r="K317" s="204"/>
      <c r="L317" s="204"/>
    </row>
    <row r="318" spans="1:83" ht="11.25"/>
    <row r="319" spans="1:83" ht="11.25"/>
    <row r="320" spans="1:83" s="34" customFormat="1" ht="11.25">
      <c r="A320" s="34" t="s">
        <v>451</v>
      </c>
    </row>
    <row r="321" spans="1:12" ht="11.25"/>
    <row r="322" spans="1:12" s="35" customFormat="1" ht="20.100000000000001" customHeight="1">
      <c r="A322" s="277"/>
      <c r="B322" s="179"/>
      <c r="C322" s="81"/>
      <c r="D322" s="180"/>
      <c r="E322" s="283"/>
      <c r="F322" s="282" t="s">
        <v>449</v>
      </c>
      <c r="G322" s="388"/>
      <c r="H322" s="282" t="s">
        <v>449</v>
      </c>
      <c r="I322" s="204"/>
      <c r="K322" s="204"/>
      <c r="L322" s="204"/>
    </row>
    <row r="323" spans="1:12" ht="11.25"/>
    <row r="324" spans="1:12" ht="11.25"/>
    <row r="325" spans="1:12" s="34" customFormat="1" ht="11.25">
      <c r="A325" s="34" t="s">
        <v>452</v>
      </c>
    </row>
    <row r="326" spans="1:12" ht="11.25"/>
    <row r="327" spans="1:12" s="35" customFormat="1" ht="20.100000000000001" customHeight="1">
      <c r="A327" s="277"/>
      <c r="B327" s="179"/>
      <c r="C327" s="81"/>
      <c r="D327" s="180"/>
      <c r="E327" s="284">
        <f>E326</f>
        <v>0</v>
      </c>
      <c r="F327" s="282" t="s">
        <v>449</v>
      </c>
      <c r="G327" s="388"/>
      <c r="H327" s="282" t="s">
        <v>449</v>
      </c>
      <c r="I327" s="204"/>
      <c r="K327" s="204"/>
      <c r="L327" s="204"/>
    </row>
    <row r="328" spans="1:12" s="35" customFormat="1" ht="14.25">
      <c r="A328" s="277"/>
      <c r="B328" s="179"/>
      <c r="C328" s="81"/>
      <c r="D328" s="95"/>
      <c r="E328" s="285"/>
      <c r="F328" s="286"/>
      <c r="G328"/>
      <c r="H328" s="286"/>
      <c r="I328" s="204"/>
      <c r="K328" s="204"/>
      <c r="L328" s="204"/>
    </row>
    <row r="330" spans="1:12" s="34" customFormat="1" ht="11.25">
      <c r="A330" s="34" t="s">
        <v>453</v>
      </c>
    </row>
    <row r="331" spans="1:12" ht="11.25"/>
    <row r="332" spans="1:12" s="35" customFormat="1" ht="20.100000000000001" customHeight="1">
      <c r="A332" s="277"/>
      <c r="B332" s="179"/>
      <c r="C332" s="81"/>
      <c r="D332" s="180"/>
      <c r="E332" s="284">
        <f>E331</f>
        <v>0</v>
      </c>
      <c r="F332" s="282" t="s">
        <v>449</v>
      </c>
      <c r="G332" s="287"/>
      <c r="H332" s="282" t="s">
        <v>449</v>
      </c>
      <c r="I332" s="204"/>
      <c r="K332" s="204"/>
      <c r="L332" s="204"/>
    </row>
    <row r="335" spans="1:12" s="34" customFormat="1" ht="17.100000000000001" customHeight="1">
      <c r="A335" s="34" t="s">
        <v>484</v>
      </c>
    </row>
    <row r="337" spans="1:83" s="182" customFormat="1" ht="409.5">
      <c r="A337" s="1280">
        <v>1</v>
      </c>
      <c r="B337" s="206"/>
      <c r="C337" s="206"/>
      <c r="D337" s="206"/>
      <c r="F337" s="313" t="str">
        <f>"2." &amp;mergeValue(A337)</f>
        <v>2.1</v>
      </c>
      <c r="G337" s="389" t="s">
        <v>473</v>
      </c>
      <c r="H337" s="297"/>
      <c r="I337" s="188" t="s">
        <v>568</v>
      </c>
      <c r="J337" s="312"/>
      <c r="K337" s="206"/>
      <c r="L337" s="206"/>
      <c r="M337" s="206"/>
      <c r="N337" s="206"/>
      <c r="O337" s="206"/>
      <c r="P337" s="206"/>
      <c r="Q337" s="206"/>
      <c r="R337" s="206"/>
      <c r="S337" s="206"/>
      <c r="T337" s="206"/>
    </row>
    <row r="338" spans="1:83" s="182" customFormat="1" ht="90">
      <c r="A338" s="1280"/>
      <c r="B338" s="206"/>
      <c r="C338" s="206"/>
      <c r="D338" s="206"/>
      <c r="F338" s="313" t="str">
        <f>"3." &amp;mergeValue(A338)</f>
        <v>3.1</v>
      </c>
      <c r="G338" s="389" t="s">
        <v>474</v>
      </c>
      <c r="H338" s="297"/>
      <c r="I338" s="188" t="s">
        <v>566</v>
      </c>
      <c r="J338" s="312"/>
      <c r="K338" s="206"/>
      <c r="L338" s="206"/>
      <c r="M338" s="206"/>
      <c r="N338" s="206"/>
      <c r="O338" s="206"/>
      <c r="P338" s="206"/>
      <c r="Q338" s="206"/>
      <c r="R338" s="206"/>
      <c r="S338" s="206"/>
      <c r="T338" s="206"/>
    </row>
    <row r="339" spans="1:83" s="182" customFormat="1" ht="45">
      <c r="A339" s="1280"/>
      <c r="B339" s="206"/>
      <c r="C339" s="206"/>
      <c r="D339" s="206"/>
      <c r="F339" s="313" t="str">
        <f>"4."&amp;mergeValue(A339)</f>
        <v>4.1</v>
      </c>
      <c r="G339" s="389" t="s">
        <v>475</v>
      </c>
      <c r="H339" s="298" t="s">
        <v>449</v>
      </c>
      <c r="I339" s="188"/>
      <c r="J339" s="312"/>
      <c r="K339" s="206"/>
      <c r="L339" s="206"/>
      <c r="M339" s="206"/>
      <c r="N339" s="206"/>
      <c r="O339" s="206"/>
      <c r="P339" s="206"/>
      <c r="Q339" s="206"/>
      <c r="R339" s="206"/>
      <c r="S339" s="206"/>
      <c r="T339" s="206"/>
    </row>
    <row r="340" spans="1:83" s="182" customFormat="1" ht="101.25">
      <c r="A340" s="1280"/>
      <c r="B340" s="1280">
        <v>1</v>
      </c>
      <c r="C340" s="319"/>
      <c r="D340" s="319"/>
      <c r="F340" s="313" t="str">
        <f>"4."&amp;mergeValue(A340) &amp;"."&amp;mergeValue(B340)</f>
        <v>4.1.1</v>
      </c>
      <c r="G340" s="304" t="s">
        <v>570</v>
      </c>
      <c r="H340" s="297" t="str">
        <f>IF(region_name="","",region_name)</f>
        <v>г.Санкт-Петербург</v>
      </c>
      <c r="I340" s="188" t="s">
        <v>478</v>
      </c>
      <c r="J340" s="312"/>
      <c r="K340" s="206"/>
      <c r="L340" s="206"/>
      <c r="M340" s="206"/>
      <c r="N340" s="206"/>
      <c r="O340" s="206"/>
      <c r="P340" s="206"/>
      <c r="Q340" s="206"/>
      <c r="R340" s="206"/>
      <c r="S340" s="206"/>
      <c r="T340" s="206"/>
    </row>
    <row r="341" spans="1:83" s="182" customFormat="1" ht="191.25">
      <c r="A341" s="1280"/>
      <c r="B341" s="1280"/>
      <c r="C341" s="1280">
        <v>1</v>
      </c>
      <c r="D341" s="319"/>
      <c r="F341" s="313" t="str">
        <f>"4."&amp;mergeValue(A341) &amp;"."&amp;mergeValue(B341)&amp;"."&amp;mergeValue(C341)</f>
        <v>4.1.1.1</v>
      </c>
      <c r="G341" s="318" t="s">
        <v>476</v>
      </c>
      <c r="H341" s="297"/>
      <c r="I341" s="188" t="s">
        <v>479</v>
      </c>
      <c r="J341" s="312"/>
      <c r="K341" s="206"/>
      <c r="L341" s="206"/>
      <c r="M341" s="206"/>
      <c r="N341" s="206"/>
      <c r="O341" s="206"/>
      <c r="P341" s="206"/>
      <c r="Q341" s="206"/>
      <c r="R341" s="206"/>
      <c r="S341" s="206"/>
      <c r="T341" s="206"/>
    </row>
    <row r="342" spans="1:83" s="182" customFormat="1" ht="33.75" customHeight="1">
      <c r="A342" s="1280"/>
      <c r="B342" s="1280"/>
      <c r="C342" s="1280"/>
      <c r="D342" s="319">
        <v>1</v>
      </c>
      <c r="F342" s="313" t="str">
        <f>"4."&amp;mergeValue(A342) &amp;"."&amp;mergeValue(B342)&amp;"."&amp;mergeValue(C342)&amp;"."&amp;mergeValue(D342)</f>
        <v>4.1.1.1.1</v>
      </c>
      <c r="G342" s="392" t="s">
        <v>477</v>
      </c>
      <c r="H342" s="297"/>
      <c r="I342" s="1281" t="s">
        <v>569</v>
      </c>
      <c r="J342" s="312"/>
      <c r="K342" s="206"/>
      <c r="L342" s="206"/>
      <c r="M342" s="206"/>
      <c r="N342" s="206"/>
      <c r="O342" s="206"/>
      <c r="P342" s="206"/>
      <c r="Q342" s="206"/>
      <c r="R342" s="206"/>
      <c r="S342" s="206"/>
      <c r="T342" s="206"/>
    </row>
    <row r="343" spans="1:83" s="182" customFormat="1" ht="18.75">
      <c r="A343" s="1280"/>
      <c r="B343" s="1280"/>
      <c r="C343" s="1280"/>
      <c r="D343" s="319"/>
      <c r="F343" s="396"/>
      <c r="G343" s="397" t="s">
        <v>4</v>
      </c>
      <c r="H343" s="398"/>
      <c r="I343" s="1281"/>
      <c r="J343" s="312"/>
      <c r="K343" s="206"/>
      <c r="L343" s="206"/>
      <c r="M343" s="206"/>
      <c r="N343" s="206"/>
      <c r="O343" s="206"/>
      <c r="P343" s="206"/>
      <c r="Q343" s="206"/>
      <c r="R343" s="206"/>
      <c r="S343" s="206"/>
      <c r="T343" s="206"/>
    </row>
    <row r="344" spans="1:83" s="182" customFormat="1" ht="18.75">
      <c r="A344" s="1280"/>
      <c r="B344" s="1280"/>
      <c r="C344" s="319"/>
      <c r="D344" s="319"/>
      <c r="F344" s="315"/>
      <c r="G344" s="142" t="s">
        <v>401</v>
      </c>
      <c r="H344" s="316"/>
      <c r="I344" s="317"/>
      <c r="J344" s="312"/>
      <c r="K344" s="206"/>
      <c r="L344" s="206"/>
      <c r="M344" s="206"/>
      <c r="N344" s="206"/>
      <c r="O344" s="206"/>
      <c r="P344" s="206"/>
      <c r="Q344" s="206"/>
      <c r="R344" s="206"/>
      <c r="S344" s="206"/>
      <c r="T344" s="206"/>
    </row>
    <row r="345" spans="1:83" s="182" customFormat="1" ht="18.75">
      <c r="A345" s="1280"/>
      <c r="B345" s="206"/>
      <c r="C345" s="206"/>
      <c r="D345" s="206"/>
      <c r="F345" s="315"/>
      <c r="G345" s="148" t="s">
        <v>483</v>
      </c>
      <c r="H345" s="316"/>
      <c r="I345" s="317"/>
      <c r="J345" s="312"/>
      <c r="K345" s="206"/>
      <c r="L345" s="206"/>
      <c r="M345" s="206"/>
      <c r="N345" s="206"/>
      <c r="O345" s="206"/>
      <c r="P345" s="206"/>
      <c r="Q345" s="206"/>
      <c r="R345" s="206"/>
      <c r="S345" s="206"/>
      <c r="T345" s="206"/>
    </row>
    <row r="346" spans="1:83" s="182" customFormat="1" ht="18.75">
      <c r="A346" s="206"/>
      <c r="B346" s="206"/>
      <c r="C346" s="206"/>
      <c r="D346" s="206"/>
      <c r="F346" s="315"/>
      <c r="G346" s="158" t="s">
        <v>482</v>
      </c>
      <c r="H346" s="316"/>
      <c r="I346" s="317"/>
      <c r="J346" s="312"/>
      <c r="K346" s="206"/>
      <c r="L346" s="206"/>
      <c r="M346" s="206"/>
      <c r="N346" s="206"/>
      <c r="O346" s="206"/>
      <c r="P346" s="206"/>
      <c r="Q346" s="206"/>
      <c r="R346" s="206"/>
      <c r="S346" s="206"/>
      <c r="T346" s="206"/>
    </row>
    <row r="349" spans="1:83" s="1071" customFormat="1" ht="17.100000000000001" customHeight="1">
      <c r="A349" s="1073" t="s">
        <v>701</v>
      </c>
      <c r="B349" s="1073"/>
      <c r="C349" s="1073"/>
      <c r="D349" s="1073"/>
      <c r="E349" s="1073"/>
      <c r="F349" s="1073"/>
      <c r="G349" s="1073"/>
      <c r="H349" s="1073"/>
      <c r="I349" s="1073"/>
      <c r="J349" s="1073"/>
      <c r="K349" s="1073"/>
      <c r="L349" s="1073"/>
      <c r="M349" s="1073"/>
      <c r="N349" s="1073"/>
      <c r="O349" s="1073"/>
      <c r="P349" s="1073"/>
      <c r="Q349" s="1073"/>
      <c r="R349" s="1073"/>
      <c r="S349" s="1073"/>
      <c r="T349" s="1073"/>
      <c r="U349" s="1073"/>
      <c r="V349" s="1073"/>
      <c r="W349" s="1073"/>
      <c r="X349" s="1073"/>
      <c r="Y349" s="1073"/>
      <c r="Z349" s="1073"/>
      <c r="AA349" s="1073"/>
      <c r="AB349" s="1073"/>
      <c r="AC349" s="1073"/>
      <c r="AD349" s="1073"/>
      <c r="AE349" s="1073"/>
      <c r="AF349" s="1073"/>
      <c r="AG349" s="1073"/>
      <c r="AH349" s="1073"/>
      <c r="AI349" s="1073"/>
      <c r="AJ349" s="1073"/>
      <c r="AK349" s="1073"/>
      <c r="AL349" s="1073"/>
      <c r="AM349" s="1073"/>
      <c r="AN349" s="1073"/>
      <c r="AO349" s="1073"/>
      <c r="AP349" s="1073"/>
      <c r="AQ349" s="1073"/>
      <c r="AR349" s="1073"/>
      <c r="AS349" s="1073"/>
      <c r="AT349" s="1073"/>
      <c r="AU349" s="1073"/>
      <c r="AV349" s="1073"/>
      <c r="AW349" s="1073"/>
      <c r="AX349" s="1073"/>
      <c r="AY349" s="1073"/>
      <c r="AZ349" s="1073"/>
      <c r="BA349" s="1073"/>
      <c r="BB349" s="1073"/>
      <c r="BC349" s="1073"/>
      <c r="BD349" s="1073"/>
      <c r="BE349" s="1073"/>
      <c r="BF349" s="1073"/>
      <c r="BG349" s="1073"/>
      <c r="BH349" s="1073"/>
      <c r="BI349" s="1073"/>
      <c r="BJ349" s="1073"/>
      <c r="BK349" s="1073"/>
      <c r="BL349" s="1073"/>
      <c r="BM349" s="1073"/>
      <c r="BN349" s="1073"/>
      <c r="BO349" s="1073"/>
      <c r="BP349" s="1073"/>
      <c r="BQ349" s="1073"/>
      <c r="BR349" s="1073"/>
      <c r="BS349" s="1073"/>
      <c r="BT349" s="1073"/>
      <c r="BU349" s="1073"/>
      <c r="BV349" s="1073"/>
      <c r="BW349" s="1073"/>
      <c r="BX349" s="1073"/>
      <c r="BY349" s="1073"/>
      <c r="BZ349" s="1073"/>
      <c r="CA349" s="1073"/>
      <c r="CB349" s="1073"/>
      <c r="CC349" s="1073"/>
      <c r="CD349" s="1073"/>
      <c r="CE349" s="1073"/>
    </row>
    <row r="350" spans="1:83" s="1071" customFormat="1" ht="17.100000000000001" customHeight="1"/>
    <row r="351" spans="1:83" s="1071" customFormat="1" ht="17.100000000000001" customHeight="1">
      <c r="A351" s="1083"/>
      <c r="B351" s="1094"/>
      <c r="C351" s="1080"/>
      <c r="D351" s="1095"/>
      <c r="E351" s="1106"/>
      <c r="F351" s="1130"/>
      <c r="G351" s="1110"/>
      <c r="H351" s="1107"/>
      <c r="I351" s="1100"/>
      <c r="J351" s="1100"/>
      <c r="K351" s="1074"/>
      <c r="L351" s="1074"/>
      <c r="M351" s="1074"/>
      <c r="N351" s="1074"/>
      <c r="O351" s="1074"/>
      <c r="P351" s="1074"/>
      <c r="Q351" s="1074"/>
      <c r="R351" s="1074"/>
      <c r="S351" s="1074"/>
      <c r="T351" s="1074"/>
      <c r="U351" s="1074"/>
      <c r="V351" s="1074"/>
      <c r="W351" s="1074"/>
      <c r="X351" s="1074"/>
      <c r="Y351" s="1074"/>
      <c r="Z351" s="1074"/>
      <c r="AA351" s="1074"/>
      <c r="AB351" s="1074"/>
      <c r="AC351" s="1074"/>
      <c r="AD351" s="1074"/>
      <c r="AE351" s="1074"/>
      <c r="AF351" s="1074"/>
      <c r="AG351" s="1074"/>
      <c r="AH351" s="1074"/>
      <c r="AI351" s="1074"/>
      <c r="AJ351" s="1074"/>
      <c r="AK351" s="1074"/>
      <c r="AL351" s="1074"/>
      <c r="AM351" s="1074"/>
      <c r="AN351" s="1074"/>
      <c r="AO351" s="1074"/>
      <c r="AP351" s="1074"/>
      <c r="AQ351" s="1074"/>
      <c r="AR351" s="1074"/>
      <c r="AS351" s="1074"/>
      <c r="AT351" s="1074"/>
      <c r="AU351" s="1074"/>
      <c r="AV351" s="1074"/>
      <c r="AW351" s="1074"/>
      <c r="AX351" s="1074"/>
      <c r="AY351" s="1074"/>
      <c r="AZ351" s="1074"/>
      <c r="BA351" s="1074"/>
      <c r="BB351" s="1074"/>
      <c r="BC351" s="1074"/>
      <c r="BD351" s="1074"/>
      <c r="BE351" s="1074"/>
      <c r="BF351" s="1074"/>
      <c r="BG351" s="1074"/>
      <c r="BH351" s="1074"/>
      <c r="BI351" s="1074"/>
      <c r="BJ351" s="1074"/>
      <c r="BK351" s="1074"/>
      <c r="BL351" s="1074"/>
      <c r="BM351" s="1074"/>
      <c r="BN351" s="1074"/>
      <c r="BO351" s="1074"/>
      <c r="BP351" s="1074"/>
      <c r="BQ351" s="1074"/>
      <c r="BR351" s="1074"/>
      <c r="BS351" s="1074"/>
      <c r="BT351" s="1074"/>
      <c r="BU351" s="1074"/>
      <c r="BV351" s="1074"/>
      <c r="BW351" s="1074"/>
      <c r="BX351" s="1074"/>
      <c r="BY351" s="1074"/>
      <c r="BZ351" s="1074"/>
      <c r="CA351" s="1074"/>
      <c r="CB351" s="1074"/>
      <c r="CC351" s="1074"/>
      <c r="CD351" s="1074"/>
      <c r="CE351" s="1074"/>
    </row>
    <row r="352" spans="1:83" s="1071" customFormat="1" ht="17.100000000000001" customHeight="1"/>
    <row r="353" spans="1:83" s="1071" customFormat="1" ht="17.100000000000001" customHeight="1"/>
    <row r="354" spans="1:83" s="1071" customFormat="1" ht="17.100000000000001" customHeight="1">
      <c r="A354" s="1073" t="s">
        <v>702</v>
      </c>
      <c r="B354" s="1073"/>
      <c r="C354" s="1073"/>
      <c r="D354" s="1073"/>
      <c r="E354" s="1073"/>
      <c r="F354" s="1073"/>
      <c r="G354" s="1073"/>
      <c r="H354" s="1073"/>
      <c r="I354" s="1073"/>
      <c r="J354" s="1073"/>
      <c r="K354" s="1073"/>
      <c r="L354" s="1073"/>
      <c r="M354" s="1073"/>
      <c r="N354" s="1073"/>
      <c r="O354" s="1073"/>
      <c r="P354" s="1073"/>
      <c r="Q354" s="1073"/>
      <c r="R354" s="1073"/>
      <c r="S354" s="1073"/>
      <c r="T354" s="1073"/>
      <c r="U354" s="1073"/>
      <c r="V354" s="1073"/>
      <c r="W354" s="1073"/>
      <c r="X354" s="1073"/>
      <c r="Y354" s="1073"/>
      <c r="Z354" s="1073"/>
      <c r="AA354" s="1073"/>
      <c r="AB354" s="1073"/>
      <c r="AC354" s="1073"/>
      <c r="AD354" s="1073"/>
      <c r="AE354" s="1073"/>
      <c r="AF354" s="1073"/>
      <c r="AG354" s="1073"/>
      <c r="AH354" s="1073"/>
      <c r="AI354" s="1073"/>
      <c r="AJ354" s="1073"/>
      <c r="AK354" s="1073"/>
      <c r="AL354" s="1073"/>
      <c r="AM354" s="1073"/>
      <c r="AN354" s="1073"/>
      <c r="AO354" s="1073"/>
      <c r="AP354" s="1073"/>
      <c r="AQ354" s="1073"/>
      <c r="AR354" s="1073"/>
      <c r="AS354" s="1073"/>
      <c r="AT354" s="1073"/>
      <c r="AU354" s="1073"/>
      <c r="AV354" s="1073"/>
      <c r="AW354" s="1073"/>
      <c r="AX354" s="1073"/>
      <c r="AY354" s="1073"/>
      <c r="AZ354" s="1073"/>
      <c r="BA354" s="1073"/>
      <c r="BB354" s="1073"/>
      <c r="BC354" s="1073"/>
      <c r="BD354" s="1073"/>
      <c r="BE354" s="1073"/>
      <c r="BF354" s="1073"/>
      <c r="BG354" s="1073"/>
      <c r="BH354" s="1073"/>
      <c r="BI354" s="1073"/>
      <c r="BJ354" s="1073"/>
      <c r="BK354" s="1073"/>
      <c r="BL354" s="1073"/>
      <c r="BM354" s="1073"/>
      <c r="BN354" s="1073"/>
      <c r="BO354" s="1073"/>
      <c r="BP354" s="1073"/>
      <c r="BQ354" s="1073"/>
      <c r="BR354" s="1073"/>
      <c r="BS354" s="1073"/>
      <c r="BT354" s="1073"/>
      <c r="BU354" s="1073"/>
      <c r="BV354" s="1073"/>
      <c r="BW354" s="1073"/>
      <c r="BX354" s="1073"/>
      <c r="BY354" s="1073"/>
      <c r="BZ354" s="1073"/>
      <c r="CA354" s="1073"/>
      <c r="CB354" s="1073"/>
      <c r="CC354" s="1073"/>
      <c r="CD354" s="1073"/>
      <c r="CE354" s="1073"/>
    </row>
    <row r="355" spans="1:83" s="1071" customFormat="1" ht="17.100000000000001" customHeight="1"/>
    <row r="356" spans="1:83" s="1071" customFormat="1" ht="17.100000000000001" customHeight="1">
      <c r="A356" s="1105"/>
      <c r="B356" s="1094"/>
      <c r="C356" s="1080"/>
      <c r="D356" s="1360"/>
      <c r="E356" s="1356"/>
      <c r="F356" s="1357"/>
      <c r="G356" s="1108"/>
      <c r="H356" s="1167"/>
      <c r="I356" s="1165"/>
      <c r="J356" s="1130"/>
      <c r="K356" s="1108" t="s">
        <v>449</v>
      </c>
      <c r="L356" s="1281" t="s">
        <v>703</v>
      </c>
      <c r="M356" s="1155"/>
      <c r="N356" s="1100"/>
      <c r="O356" s="1100"/>
      <c r="P356" s="1074"/>
      <c r="Q356" s="1074"/>
      <c r="R356" s="1074"/>
      <c r="S356" s="1074"/>
      <c r="T356" s="1074"/>
      <c r="U356" s="1074"/>
      <c r="V356" s="1074"/>
      <c r="W356" s="1074"/>
      <c r="X356" s="1074"/>
      <c r="Y356" s="1074"/>
      <c r="Z356" s="1074"/>
      <c r="AA356" s="1074"/>
      <c r="AB356" s="1074"/>
      <c r="AC356" s="1074"/>
      <c r="AD356" s="1074"/>
      <c r="AE356" s="1074"/>
      <c r="AF356" s="1074"/>
      <c r="AG356" s="1074"/>
      <c r="AH356" s="1074"/>
      <c r="AI356" s="1074"/>
      <c r="AJ356" s="1074"/>
      <c r="AK356" s="1074"/>
      <c r="AL356" s="1074"/>
      <c r="AM356" s="1074"/>
      <c r="AN356" s="1074"/>
      <c r="AO356" s="1074"/>
      <c r="AP356" s="1074"/>
      <c r="AQ356" s="1074"/>
      <c r="AR356" s="1074"/>
      <c r="AS356" s="1074"/>
      <c r="AT356" s="1074"/>
      <c r="AU356" s="1074"/>
      <c r="AV356" s="1074"/>
      <c r="AW356" s="1074"/>
      <c r="AX356" s="1074"/>
      <c r="AY356" s="1074"/>
      <c r="AZ356" s="1074"/>
      <c r="BA356" s="1074"/>
      <c r="BB356" s="1074"/>
      <c r="BC356" s="1074"/>
      <c r="BD356" s="1074"/>
      <c r="BE356" s="1074"/>
      <c r="BF356" s="1074"/>
      <c r="BG356" s="1074"/>
      <c r="BH356" s="1074"/>
      <c r="BI356" s="1074"/>
      <c r="BJ356" s="1074"/>
      <c r="BK356" s="1074"/>
      <c r="BL356" s="1074"/>
      <c r="BM356" s="1074"/>
      <c r="BN356" s="1074"/>
      <c r="BO356" s="1074"/>
      <c r="BP356" s="1074"/>
      <c r="BQ356" s="1074"/>
      <c r="BR356" s="1074"/>
      <c r="BS356" s="1074"/>
      <c r="BT356" s="1074"/>
      <c r="BU356" s="1074"/>
      <c r="BV356" s="1074"/>
      <c r="BW356" s="1074"/>
      <c r="BX356" s="1074"/>
      <c r="BY356" s="1074"/>
      <c r="BZ356" s="1074"/>
      <c r="CA356" s="1074"/>
      <c r="CB356" s="1074"/>
      <c r="CC356" s="1074"/>
      <c r="CD356" s="1074"/>
      <c r="CE356" s="1074"/>
    </row>
    <row r="357" spans="1:83" s="1071" customFormat="1" ht="17.100000000000001" customHeight="1">
      <c r="A357" s="1105"/>
      <c r="B357" s="1094"/>
      <c r="C357" s="1080"/>
      <c r="D357" s="1360"/>
      <c r="E357" s="1356"/>
      <c r="F357" s="1357"/>
      <c r="G357" s="1086"/>
      <c r="H357" s="1152" t="s">
        <v>274</v>
      </c>
      <c r="I357" s="1147"/>
      <c r="J357" s="1147"/>
      <c r="K357" s="1145"/>
      <c r="L357" s="1281"/>
      <c r="M357" s="1155"/>
      <c r="N357" s="1100"/>
      <c r="O357" s="1100"/>
      <c r="P357" s="1074"/>
      <c r="Q357" s="1074"/>
      <c r="R357" s="1074"/>
      <c r="S357" s="1074"/>
      <c r="T357" s="1074"/>
      <c r="U357" s="1074"/>
      <c r="V357" s="1074"/>
      <c r="W357" s="1074"/>
      <c r="X357" s="1074"/>
      <c r="Y357" s="1074"/>
      <c r="Z357" s="1074"/>
      <c r="AA357" s="1074"/>
      <c r="AB357" s="1074"/>
      <c r="AC357" s="1074"/>
      <c r="AD357" s="1074"/>
      <c r="AE357" s="1074"/>
      <c r="AF357" s="1074"/>
      <c r="AG357" s="1074"/>
      <c r="AH357" s="1074"/>
      <c r="AI357" s="1074"/>
      <c r="AJ357" s="1074"/>
      <c r="AK357" s="1074"/>
      <c r="AL357" s="1074"/>
      <c r="AM357" s="1074"/>
      <c r="AN357" s="1074"/>
      <c r="AO357" s="1074"/>
      <c r="AP357" s="1074"/>
      <c r="AQ357" s="1074"/>
      <c r="AR357" s="1074"/>
      <c r="AS357" s="1074"/>
      <c r="AT357" s="1074"/>
      <c r="AU357" s="1074"/>
      <c r="AV357" s="1074"/>
      <c r="AW357" s="1074"/>
      <c r="AX357" s="1074"/>
      <c r="AY357" s="1074"/>
      <c r="AZ357" s="1074"/>
      <c r="BA357" s="1074"/>
      <c r="BB357" s="1074"/>
      <c r="BC357" s="1074"/>
      <c r="BD357" s="1074"/>
      <c r="BE357" s="1074"/>
      <c r="BF357" s="1074"/>
      <c r="BG357" s="1074"/>
      <c r="BH357" s="1074"/>
      <c r="BI357" s="1074"/>
      <c r="BJ357" s="1074"/>
      <c r="BK357" s="1074"/>
      <c r="BL357" s="1074"/>
      <c r="BM357" s="1074"/>
      <c r="BN357" s="1074"/>
      <c r="BO357" s="1074"/>
      <c r="BP357" s="1074"/>
      <c r="BQ357" s="1074"/>
      <c r="BR357" s="1074"/>
      <c r="BS357" s="1074"/>
      <c r="BT357" s="1074"/>
      <c r="BU357" s="1074"/>
      <c r="BV357" s="1074"/>
      <c r="BW357" s="1074"/>
      <c r="BX357" s="1074"/>
      <c r="BY357" s="1074"/>
      <c r="BZ357" s="1074"/>
      <c r="CA357" s="1074"/>
      <c r="CB357" s="1074"/>
      <c r="CC357" s="1074"/>
      <c r="CD357" s="1074"/>
      <c r="CE357" s="1074"/>
    </row>
    <row r="358" spans="1:83" s="1071" customFormat="1" ht="17.100000000000001" customHeight="1"/>
    <row r="359" spans="1:83" s="1071" customFormat="1" ht="17.100000000000001" customHeight="1"/>
    <row r="360" spans="1:83" s="1071" customFormat="1" ht="17.100000000000001" customHeight="1">
      <c r="A360" s="1073" t="s">
        <v>704</v>
      </c>
      <c r="B360" s="1073"/>
      <c r="C360" s="1073"/>
      <c r="D360" s="1073"/>
      <c r="E360" s="1073"/>
      <c r="F360" s="1073"/>
      <c r="G360" s="1073"/>
      <c r="H360" s="1073"/>
      <c r="I360" s="1073"/>
      <c r="J360" s="1073"/>
      <c r="K360" s="1073"/>
      <c r="L360" s="1073"/>
      <c r="M360" s="1073"/>
      <c r="N360" s="1073"/>
      <c r="O360" s="1073"/>
    </row>
    <row r="361" spans="1:83" s="1071" customFormat="1" ht="17.100000000000001" customHeight="1"/>
    <row r="362" spans="1:83" s="1071" customFormat="1" ht="17.100000000000001" customHeight="1">
      <c r="A362" s="1105"/>
      <c r="B362" s="1094"/>
      <c r="C362" s="1080"/>
      <c r="D362" s="1360"/>
      <c r="E362" s="1356"/>
      <c r="F362" s="1357"/>
      <c r="G362" s="1108"/>
      <c r="H362" s="1167"/>
      <c r="I362" s="1165"/>
      <c r="J362" s="1171"/>
      <c r="K362" s="1108" t="s">
        <v>449</v>
      </c>
      <c r="L362" s="1281" t="s">
        <v>703</v>
      </c>
      <c r="M362" s="1155"/>
      <c r="N362" s="1100"/>
      <c r="O362" s="1100"/>
    </row>
    <row r="363" spans="1:83" s="1071" customFormat="1" ht="17.100000000000001" customHeight="1">
      <c r="A363" s="1105"/>
      <c r="B363" s="1094"/>
      <c r="C363" s="1080"/>
      <c r="D363" s="1360"/>
      <c r="E363" s="1356"/>
      <c r="F363" s="1357"/>
      <c r="G363" s="1086"/>
      <c r="H363" s="1152" t="s">
        <v>274</v>
      </c>
      <c r="I363" s="1147"/>
      <c r="J363" s="1147"/>
      <c r="K363" s="1145"/>
      <c r="L363" s="1281"/>
      <c r="M363" s="1155"/>
      <c r="N363" s="1100"/>
      <c r="O363" s="1100"/>
    </row>
    <row r="364" spans="1:83" s="1071" customFormat="1" ht="17.100000000000001" customHeight="1"/>
    <row r="365" spans="1:83" s="1071" customFormat="1" ht="17.100000000000001" customHeight="1"/>
    <row r="366" spans="1:83" s="1071" customFormat="1" ht="17.100000000000001" customHeight="1">
      <c r="A366" s="1073" t="s">
        <v>705</v>
      </c>
      <c r="B366" s="1073"/>
      <c r="C366" s="1073"/>
      <c r="D366" s="1073"/>
      <c r="E366" s="1073"/>
      <c r="F366" s="1073"/>
      <c r="G366" s="1073"/>
      <c r="H366" s="1073"/>
      <c r="I366" s="1073"/>
      <c r="J366" s="1073"/>
      <c r="K366" s="1073"/>
      <c r="L366" s="1073"/>
      <c r="M366" s="1073"/>
      <c r="N366" s="1073"/>
      <c r="O366" s="1073"/>
    </row>
    <row r="367" spans="1:83" s="1071" customFormat="1" ht="17.100000000000001" customHeight="1"/>
    <row r="368" spans="1:83" s="1071" customFormat="1" ht="17.100000000000001" customHeight="1">
      <c r="A368" s="1105"/>
      <c r="B368" s="1094"/>
      <c r="C368" s="1080"/>
      <c r="D368" s="1095"/>
      <c r="E368" s="1160"/>
      <c r="F368" s="1161"/>
      <c r="G368" s="1108"/>
      <c r="H368" s="1167"/>
      <c r="I368" s="1165"/>
      <c r="J368" s="1130"/>
      <c r="K368" s="1108" t="s">
        <v>449</v>
      </c>
      <c r="L368" s="1131"/>
      <c r="M368" s="1155"/>
      <c r="N368" s="1100"/>
      <c r="O368" s="1100"/>
    </row>
    <row r="369" spans="1:15" s="1071" customFormat="1" ht="17.100000000000001" customHeight="1"/>
    <row r="370" spans="1:15" s="1071" customFormat="1" ht="17.100000000000001" customHeight="1"/>
    <row r="371" spans="1:15" s="1071" customFormat="1" ht="17.100000000000001" customHeight="1">
      <c r="A371" s="1073" t="s">
        <v>706</v>
      </c>
      <c r="B371" s="1073"/>
      <c r="C371" s="1073"/>
      <c r="D371" s="1073"/>
      <c r="E371" s="1073"/>
      <c r="F371" s="1073"/>
      <c r="G371" s="1073"/>
      <c r="H371" s="1073"/>
      <c r="I371" s="1073"/>
      <c r="J371" s="1073"/>
      <c r="K371" s="1073"/>
      <c r="L371" s="1073"/>
      <c r="M371" s="1073"/>
      <c r="N371" s="1073"/>
      <c r="O371" s="1073"/>
    </row>
    <row r="372" spans="1:15" s="1071" customFormat="1" ht="17.100000000000001" customHeight="1"/>
    <row r="373" spans="1:15" s="1071" customFormat="1" ht="17.100000000000001" customHeight="1">
      <c r="A373" s="1105"/>
      <c r="B373" s="1094"/>
      <c r="C373" s="1080"/>
      <c r="D373" s="1095"/>
      <c r="E373" s="1160"/>
      <c r="F373" s="1161"/>
      <c r="G373" s="1108"/>
      <c r="H373" s="1167"/>
      <c r="I373" s="1165"/>
      <c r="J373" s="1171"/>
      <c r="K373" s="1108" t="s">
        <v>449</v>
      </c>
      <c r="L373" s="1131"/>
      <c r="M373" s="1155"/>
      <c r="N373" s="1100"/>
      <c r="O373" s="1100"/>
    </row>
  </sheetData>
  <sheetProtection formatColumns="0" formatRows="0"/>
  <dataConsolidate/>
  <mergeCells count="314">
    <mergeCell ref="O72:V72"/>
    <mergeCell ref="R131:R132"/>
    <mergeCell ref="R73:R74"/>
    <mergeCell ref="S73:S74"/>
    <mergeCell ref="O88:V88"/>
    <mergeCell ref="U149:U150"/>
    <mergeCell ref="O31:V31"/>
    <mergeCell ref="O32:V32"/>
    <mergeCell ref="O33:V33"/>
    <mergeCell ref="O34:V34"/>
    <mergeCell ref="O35:V35"/>
    <mergeCell ref="O36:V36"/>
    <mergeCell ref="O67:V67"/>
    <mergeCell ref="O68:V68"/>
    <mergeCell ref="O69:V69"/>
    <mergeCell ref="O49:V49"/>
    <mergeCell ref="O50:V50"/>
    <mergeCell ref="O51:V51"/>
    <mergeCell ref="O52:V52"/>
    <mergeCell ref="O53:V53"/>
    <mergeCell ref="O54:V54"/>
    <mergeCell ref="O146:V146"/>
    <mergeCell ref="O148:V148"/>
    <mergeCell ref="E107:E114"/>
    <mergeCell ref="A103:A118"/>
    <mergeCell ref="B104:B117"/>
    <mergeCell ref="C105:C116"/>
    <mergeCell ref="O128:V128"/>
    <mergeCell ref="O130:V130"/>
    <mergeCell ref="T131:T132"/>
    <mergeCell ref="T73:T74"/>
    <mergeCell ref="D70:D77"/>
    <mergeCell ref="E71:E76"/>
    <mergeCell ref="O85:V85"/>
    <mergeCell ref="O86:V86"/>
    <mergeCell ref="O87:V87"/>
    <mergeCell ref="O89:V89"/>
    <mergeCell ref="O90:V90"/>
    <mergeCell ref="J109:J112"/>
    <mergeCell ref="F90:F93"/>
    <mergeCell ref="J90:J93"/>
    <mergeCell ref="O103:AA103"/>
    <mergeCell ref="O104:AA104"/>
    <mergeCell ref="O105:AA105"/>
    <mergeCell ref="Y109:Y111"/>
    <mergeCell ref="O70:V70"/>
    <mergeCell ref="O71:V71"/>
    <mergeCell ref="A238:A251"/>
    <mergeCell ref="B239:B250"/>
    <mergeCell ref="C240:C249"/>
    <mergeCell ref="D241:D248"/>
    <mergeCell ref="E242:E247"/>
    <mergeCell ref="I242:I247"/>
    <mergeCell ref="F243:F246"/>
    <mergeCell ref="U131:U132"/>
    <mergeCell ref="S131:S132"/>
    <mergeCell ref="D196:D201"/>
    <mergeCell ref="E197:E200"/>
    <mergeCell ref="S211:S212"/>
    <mergeCell ref="O179:W179"/>
    <mergeCell ref="O180:W180"/>
    <mergeCell ref="O181:W181"/>
    <mergeCell ref="O182:W182"/>
    <mergeCell ref="N193:AF193"/>
    <mergeCell ref="N194:AF194"/>
    <mergeCell ref="K197:K200"/>
    <mergeCell ref="A220:A233"/>
    <mergeCell ref="W149:W151"/>
    <mergeCell ref="O221:V221"/>
    <mergeCell ref="O222:V222"/>
    <mergeCell ref="O223:V223"/>
    <mergeCell ref="A337:A345"/>
    <mergeCell ref="C341:C343"/>
    <mergeCell ref="I342:I343"/>
    <mergeCell ref="H302:H303"/>
    <mergeCell ref="B340:B344"/>
    <mergeCell ref="C297:C298"/>
    <mergeCell ref="C302:C303"/>
    <mergeCell ref="F302:F303"/>
    <mergeCell ref="G302:G303"/>
    <mergeCell ref="A49:A62"/>
    <mergeCell ref="B50:B61"/>
    <mergeCell ref="C51:C60"/>
    <mergeCell ref="D52:D59"/>
    <mergeCell ref="C69:C78"/>
    <mergeCell ref="I165:I170"/>
    <mergeCell ref="C195:C202"/>
    <mergeCell ref="I108:I113"/>
    <mergeCell ref="W131:W133"/>
    <mergeCell ref="A85:A98"/>
    <mergeCell ref="B86:B97"/>
    <mergeCell ref="C87:C96"/>
    <mergeCell ref="D88:D95"/>
    <mergeCell ref="E89:E94"/>
    <mergeCell ref="O125:V125"/>
    <mergeCell ref="A143:A156"/>
    <mergeCell ref="A179:A188"/>
    <mergeCell ref="B180:B187"/>
    <mergeCell ref="C181:C186"/>
    <mergeCell ref="D182:D185"/>
    <mergeCell ref="A193:A204"/>
    <mergeCell ref="I129:I134"/>
    <mergeCell ref="D106:D115"/>
    <mergeCell ref="F166:F169"/>
    <mergeCell ref="A31:A44"/>
    <mergeCell ref="B32:B43"/>
    <mergeCell ref="C33:C42"/>
    <mergeCell ref="D34:D41"/>
    <mergeCell ref="D297:D298"/>
    <mergeCell ref="E297:E298"/>
    <mergeCell ref="A161:A174"/>
    <mergeCell ref="B162:B173"/>
    <mergeCell ref="C163:C172"/>
    <mergeCell ref="D164:D171"/>
    <mergeCell ref="E165:E170"/>
    <mergeCell ref="E129:E134"/>
    <mergeCell ref="B144:B155"/>
    <mergeCell ref="C145:C154"/>
    <mergeCell ref="D146:D153"/>
    <mergeCell ref="E147:E152"/>
    <mergeCell ref="A125:A138"/>
    <mergeCell ref="B126:B137"/>
    <mergeCell ref="C127:C136"/>
    <mergeCell ref="D128:D135"/>
    <mergeCell ref="E53:E58"/>
    <mergeCell ref="A67:A80"/>
    <mergeCell ref="B68:B79"/>
    <mergeCell ref="B194:B203"/>
    <mergeCell ref="M9:M11"/>
    <mergeCell ref="F15:F19"/>
    <mergeCell ref="G9:G13"/>
    <mergeCell ref="H9:H12"/>
    <mergeCell ref="G15:G19"/>
    <mergeCell ref="W27:W29"/>
    <mergeCell ref="R37:R38"/>
    <mergeCell ref="T37:T38"/>
    <mergeCell ref="P28:Q28"/>
    <mergeCell ref="W37:W39"/>
    <mergeCell ref="O28:O29"/>
    <mergeCell ref="O30:U30"/>
    <mergeCell ref="U27:U29"/>
    <mergeCell ref="J36:J39"/>
    <mergeCell ref="F36:F39"/>
    <mergeCell ref="I35:I40"/>
    <mergeCell ref="U37:U38"/>
    <mergeCell ref="P9:P10"/>
    <mergeCell ref="Q9:Q10"/>
    <mergeCell ref="R9:R10"/>
    <mergeCell ref="S9:S10"/>
    <mergeCell ref="Q15:Q16"/>
    <mergeCell ref="R15:R16"/>
    <mergeCell ref="S15:S16"/>
    <mergeCell ref="D9:D13"/>
    <mergeCell ref="D15:D19"/>
    <mergeCell ref="S37:S38"/>
    <mergeCell ref="O9:O11"/>
    <mergeCell ref="R27:T28"/>
    <mergeCell ref="I9:I12"/>
    <mergeCell ref="H15:H18"/>
    <mergeCell ref="J15:J18"/>
    <mergeCell ref="K15:K18"/>
    <mergeCell ref="M15:M17"/>
    <mergeCell ref="O15:O17"/>
    <mergeCell ref="L15:L17"/>
    <mergeCell ref="O27:Q27"/>
    <mergeCell ref="S29:T29"/>
    <mergeCell ref="L9:L11"/>
    <mergeCell ref="N15:N17"/>
    <mergeCell ref="E9:E13"/>
    <mergeCell ref="N9:N11"/>
    <mergeCell ref="K9:K12"/>
    <mergeCell ref="J9:J12"/>
    <mergeCell ref="F9:F13"/>
    <mergeCell ref="E15:E19"/>
    <mergeCell ref="I15:I18"/>
    <mergeCell ref="E35:E40"/>
    <mergeCell ref="AB110:AB112"/>
    <mergeCell ref="O127:V127"/>
    <mergeCell ref="O145:V145"/>
    <mergeCell ref="O143:V143"/>
    <mergeCell ref="W109:W111"/>
    <mergeCell ref="X109:X111"/>
    <mergeCell ref="T55:T56"/>
    <mergeCell ref="U55:U56"/>
    <mergeCell ref="R55:R56"/>
    <mergeCell ref="S55:S56"/>
    <mergeCell ref="O144:V144"/>
    <mergeCell ref="R91:R92"/>
    <mergeCell ref="S91:S92"/>
    <mergeCell ref="T91:T92"/>
    <mergeCell ref="U91:U92"/>
    <mergeCell ref="O126:V126"/>
    <mergeCell ref="W91:W93"/>
    <mergeCell ref="Z109:Z111"/>
    <mergeCell ref="W55:W57"/>
    <mergeCell ref="W73:W75"/>
    <mergeCell ref="O106:AA106"/>
    <mergeCell ref="O107:AA107"/>
    <mergeCell ref="O108:AA108"/>
    <mergeCell ref="U73:U74"/>
    <mergeCell ref="AG197:AG201"/>
    <mergeCell ref="L197:L200"/>
    <mergeCell ref="M197:M200"/>
    <mergeCell ref="N197:N200"/>
    <mergeCell ref="O197:O199"/>
    <mergeCell ref="P197:P199"/>
    <mergeCell ref="Q197:Q199"/>
    <mergeCell ref="R197:R199"/>
    <mergeCell ref="S197:S198"/>
    <mergeCell ref="T197:T198"/>
    <mergeCell ref="V197:V198"/>
    <mergeCell ref="AB197:AB198"/>
    <mergeCell ref="AC197:AC198"/>
    <mergeCell ref="AD197:AD198"/>
    <mergeCell ref="AE197:AE198"/>
    <mergeCell ref="U197:U198"/>
    <mergeCell ref="P15:P16"/>
    <mergeCell ref="B221:B232"/>
    <mergeCell ref="C222:C231"/>
    <mergeCell ref="D223:D230"/>
    <mergeCell ref="E224:E229"/>
    <mergeCell ref="F225:F228"/>
    <mergeCell ref="R226:R227"/>
    <mergeCell ref="S226:S227"/>
    <mergeCell ref="F54:F57"/>
    <mergeCell ref="I53:I58"/>
    <mergeCell ref="J54:J57"/>
    <mergeCell ref="F72:F75"/>
    <mergeCell ref="J72:J75"/>
    <mergeCell ref="I71:I76"/>
    <mergeCell ref="F130:F133"/>
    <mergeCell ref="J130:J133"/>
    <mergeCell ref="I88:I95"/>
    <mergeCell ref="G109:G112"/>
    <mergeCell ref="F108:F113"/>
    <mergeCell ref="J166:J169"/>
    <mergeCell ref="F148:F151"/>
    <mergeCell ref="I147:I152"/>
    <mergeCell ref="J148:J151"/>
    <mergeCell ref="Q207:Q209"/>
    <mergeCell ref="U207:U208"/>
    <mergeCell ref="R211:R213"/>
    <mergeCell ref="D356:D357"/>
    <mergeCell ref="E356:E357"/>
    <mergeCell ref="F356:F357"/>
    <mergeCell ref="L356:L357"/>
    <mergeCell ref="D362:D363"/>
    <mergeCell ref="E362:E363"/>
    <mergeCell ref="F362:F363"/>
    <mergeCell ref="L362:L363"/>
    <mergeCell ref="U226:U227"/>
    <mergeCell ref="J243:J246"/>
    <mergeCell ref="J225:J228"/>
    <mergeCell ref="I224:I229"/>
    <mergeCell ref="T226:T227"/>
    <mergeCell ref="O224:V224"/>
    <mergeCell ref="O225:V225"/>
    <mergeCell ref="N211:N214"/>
    <mergeCell ref="Q211:Q213"/>
    <mergeCell ref="O211:O213"/>
    <mergeCell ref="P211:P213"/>
    <mergeCell ref="U211:U212"/>
    <mergeCell ref="V211:V212"/>
    <mergeCell ref="T211:T212"/>
    <mergeCell ref="N195:AF195"/>
    <mergeCell ref="N196:AF196"/>
    <mergeCell ref="O163:V163"/>
    <mergeCell ref="O164:V164"/>
    <mergeCell ref="O165:V165"/>
    <mergeCell ref="O166:V166"/>
    <mergeCell ref="S149:S150"/>
    <mergeCell ref="O161:V161"/>
    <mergeCell ref="O162:V162"/>
    <mergeCell ref="W167:W169"/>
    <mergeCell ref="S167:S168"/>
    <mergeCell ref="T149:T150"/>
    <mergeCell ref="R149:R150"/>
    <mergeCell ref="R167:R168"/>
    <mergeCell ref="T167:T168"/>
    <mergeCell ref="U167:U168"/>
    <mergeCell ref="X183:X185"/>
    <mergeCell ref="W226:W228"/>
    <mergeCell ref="O220:V220"/>
    <mergeCell ref="BF244:BF246"/>
    <mergeCell ref="R244:R245"/>
    <mergeCell ref="S244:S245"/>
    <mergeCell ref="T244:T245"/>
    <mergeCell ref="U244:U245"/>
    <mergeCell ref="Y244:Y245"/>
    <mergeCell ref="Z244:Z245"/>
    <mergeCell ref="AA244:AA245"/>
    <mergeCell ref="AB244:AB245"/>
    <mergeCell ref="AF244:AF245"/>
    <mergeCell ref="BA244:BA245"/>
    <mergeCell ref="BB244:BB245"/>
    <mergeCell ref="BC244:BC245"/>
    <mergeCell ref="BD244:BD245"/>
    <mergeCell ref="O238:BE238"/>
    <mergeCell ref="O239:BE239"/>
    <mergeCell ref="O240:BE240"/>
    <mergeCell ref="O241:BE241"/>
    <mergeCell ref="O242:BE242"/>
    <mergeCell ref="O243:BE243"/>
    <mergeCell ref="AT244:AT245"/>
    <mergeCell ref="AU244:AU245"/>
    <mergeCell ref="AV244:AV245"/>
    <mergeCell ref="AW244:AW245"/>
    <mergeCell ref="AM244:AM245"/>
    <mergeCell ref="AN244:AN245"/>
    <mergeCell ref="AO244:AO245"/>
    <mergeCell ref="AP244:AP245"/>
    <mergeCell ref="AG244:AG245"/>
    <mergeCell ref="AH244:AH245"/>
    <mergeCell ref="AI244:AI245"/>
  </mergeCells>
  <phoneticPr fontId="9" type="noConversion"/>
  <dataValidations xWindow="636" yWindow="660" count="29">
    <dataValidation type="textLength" operator="lessThanOrEqual" allowBlank="1" showInputMessage="1" showErrorMessage="1" errorTitle="Ошибка" error="Допускается ввод не более 900 символов!" sqref="WWE161:WWE167 K292 WWJ103:WWJ109 I332 E307 WWE85:WWE91 WWE49:WWE56 WWE67:WWE74 WWE125:WWE131 I344:I346 J9:J10 E4 J15:J16 AB211 U260:X260 G312 F277:F278 F281:F282 F285:F288 F273:F274 M264:P264 M268:P268 WWE143:WWE149 WWO193:WWO197 TP179:TP184 G327 E256 F292:H292 I317 E322 E312 E317 G322 I322 I327:I328 E328 WWE31:WWE38 E297:E298 JS31:JS38 TO31:TO38 ADK31:ADK38 ANG31:ANG38 AXC31:AXC38 BGY31:BGY38 BQU31:BQU38 CAQ31:CAQ38 CKM31:CKM38 CUI31:CUI38 DEE31:DEE38 DOA31:DOA38 DXW31:DXW38 EHS31:EHS38 ERO31:ERO38 FBK31:FBK38 FLG31:FLG38 FVC31:FVC38 GEY31:GEY38 GOU31:GOU38 GYQ31:GYQ38 HIM31:HIM38 HSI31:HSI38 ICE31:ICE38 IMA31:IMA38 IVW31:IVW38 JFS31:JFS38 JPO31:JPO38 JZK31:JZK38 KJG31:KJG38 KTC31:KTC38 LCY31:LCY38 LMU31:LMU38 LWQ31:LWQ38 MGM31:MGM38 MQI31:MQI38 NAE31:NAE38 NKA31:NKA38 NTW31:NTW38 ODS31:ODS38 ONO31:ONO38 OXK31:OXK38 PHG31:PHG38 PRC31:PRC38 QAY31:QAY38 QKU31:QKU38 QUQ31:QUQ38 REM31:REM38 ROI31:ROI38 RYE31:RYE38 SIA31:SIA38 SRW31:SRW38 TBS31:TBS38 TLO31:TLO38 TVK31:TVK38 UFG31:UFG38 UPC31:UPC38 UYY31:UYY38 VIU31:VIU38 VSQ31:VSQ38 WCM31:WCM38 WMI31:WMI38 JS49:JS56 TO49:TO56 ADK49:ADK56 ANG49:ANG56 AXC49:AXC56 BGY49:BGY56 BQU49:BQU56 CAQ49:CAQ56 CKM49:CKM56 CUI49:CUI56 DEE49:DEE56 DOA49:DOA56 DXW49:DXW56 EHS49:EHS56 ERO49:ERO56 FBK49:FBK56 FLG49:FLG56 FVC49:FVC56 GEY49:GEY56 GOU49:GOU56 GYQ49:GYQ56 HIM49:HIM56 HSI49:HSI56 ICE49:ICE56 IMA49:IMA56 IVW49:IVW56 JFS49:JFS56 JPO49:JPO56 JZK49:JZK56 KJG49:KJG56 KTC49:KTC56 LCY49:LCY56 LMU49:LMU56 LWQ49:LWQ56 MGM49:MGM56 MQI49:MQI56 NAE49:NAE56 NKA49:NKA56 NTW49:NTW56 ODS49:ODS56 ONO49:ONO56 OXK49:OXK56 PHG49:PHG56 PRC49:PRC56 QAY49:QAY56 QKU49:QKU56 QUQ49:QUQ56 REM49:REM56 ROI49:ROI56 RYE49:RYE56 SIA49:SIA56 SRW49:SRW56 TBS49:TBS56 TLO49:TLO56 TVK49:TVK56 UFG49:UFG56 UPC49:UPC56 UYY49:UYY56 VIU49:VIU56 VSQ49:VSQ56 WCM49:WCM56 WMI49:WMI56 JS67:JS74 TO67:TO74 ADK67:ADK74 ANG67:ANG74 AXC67:AXC74 BGY67:BGY74 BQU67:BQU74 CAQ67:CAQ74 CKM67:CKM74 CUI67:CUI74 DEE67:DEE74 DOA67:DOA74 DXW67:DXW74 EHS67:EHS74 ERO67:ERO74 FBK67:FBK74 FLG67:FLG74 FVC67:FVC74 GEY67:GEY74 GOU67:GOU74 GYQ67:GYQ74 HIM67:HIM74 HSI67:HSI74 ICE67:ICE74 IMA67:IMA74 IVW67:IVW74 JFS67:JFS74 JPO67:JPO74 JZK67:JZK74 KJG67:KJG74 KTC67:KTC74 LCY67:LCY74 LMU67:LMU74 LWQ67:LWQ74 MGM67:MGM74 MQI67:MQI74 NAE67:NAE74 NKA67:NKA74 NTW67:NTW74 ODS67:ODS74 ONO67:ONO74 OXK67:OXK74 PHG67:PHG74 PRC67:PRC74 QAY67:QAY74 QKU67:QKU74 QUQ67:QUQ74 REM67:REM74 ROI67:ROI74 RYE67:RYE74 SIA67:SIA74 SRW67:SRW74 TBS67:TBS74 TLO67:TLO74 TVK67:TVK74 UFG67:UFG74 UPC67:UPC74 UYY67:UYY74 VIU67:VIU74 VSQ67:VSQ74 WCM67:WCM74 WMI67:WMI74 JS161:JS167 TO161:TO167 ADK161:ADK167 ANG161:ANG167 AXC161:AXC167 BGY161:BGY167 BQU161:BQU167 CAQ161:CAQ167 CKM161:CKM167 CUI161:CUI167 DEE161:DEE167 DOA161:DOA167 DXW161:DXW167 EHS161:EHS167 ERO161:ERO167 FBK161:FBK167 FLG161:FLG167 FVC161:FVC167 GEY161:GEY167 GOU161:GOU167 GYQ161:GYQ167 HIM161:HIM167 HSI161:HSI167 ICE161:ICE167 IMA161:IMA167 IVW161:IVW167 JFS161:JFS167 JPO161:JPO167 JZK161:JZK167 KJG161:KJG167 KTC161:KTC167 LCY161:LCY167 LMU161:LMU167 LWQ161:LWQ167 MGM161:MGM167 MQI161:MQI167 NAE161:NAE167 NKA161:NKA167 NTW161:NTW167 ODS161:ODS167 ONO161:ONO167 OXK161:OXK167 PHG161:PHG167 PRC161:PRC167 QAY161:QAY167 QKU161:QKU167 QUQ161:QUQ167 REM161:REM167 ROI161:ROI167 RYE161:RYE167 SIA161:SIA167 SRW161:SRW167 TBS161:TBS167 TLO161:TLO167 TVK161:TVK167 UFG161:UFG167 UPC161:UPC167 UYY161:UYY167 VIU161:VIU167 VSQ161:VSQ167 WCM161:WCM167 WMI161:WMI167 JS85:JS91 TO85:TO91 ADK85:ADK91 ANG85:ANG91 AXC85:AXC91 BGY85:BGY91 BQU85:BQU91 CAQ85:CAQ91 CKM85:CKM91 CUI85:CUI91 DEE85:DEE91 DOA85:DOA91 DXW85:DXW91 EHS85:EHS91 ERO85:ERO91 FBK85:FBK91 FLG85:FLG91 FVC85:FVC91 GEY85:GEY91 GOU85:GOU91 GYQ85:GYQ91 HIM85:HIM91 HSI85:HSI91 ICE85:ICE91 IMA85:IMA91 IVW85:IVW91 JFS85:JFS91 JPO85:JPO91 JZK85:JZK91 KJG85:KJG91 KTC85:KTC91 LCY85:LCY91 LMU85:LMU91 LWQ85:LWQ91 MGM85:MGM91 MQI85:MQI91 NAE85:NAE91 NKA85:NKA91 NTW85:NTW91 ODS85:ODS91 ONO85:ONO91 OXK85:OXK91 PHG85:PHG91 PRC85:PRC91 QAY85:QAY91 QKU85:QKU91 QUQ85:QUQ91 REM85:REM91 ROI85:ROI91 RYE85:RYE91 SIA85:SIA91 SRW85:SRW91 TBS85:TBS91 TLO85:TLO91 TVK85:TVK91 UFG85:UFG91 UPC85:UPC91 UYY85:UYY91 VIU85:VIU91 VSQ85:VSQ91 WCM85:WCM91 WMI85:WMI91 JS125:JS131 TO125:TO131 ADK125:ADK131 ANG125:ANG131 AXC125:AXC131 BGY125:BGY131 BQU125:BQU131 CAQ125:CAQ131 CKM125:CKM131 CUI125:CUI131 DEE125:DEE131 DOA125:DOA131 DXW125:DXW131 EHS125:EHS131 ERO125:ERO131 FBK125:FBK131 FLG125:FLG131 FVC125:FVC131 GEY125:GEY131 GOU125:GOU131 GYQ125:GYQ131 HIM125:HIM131 HSI125:HSI131 ICE125:ICE131 IMA125:IMA131 IVW125:IVW131 JFS125:JFS131 JPO125:JPO131 JZK125:JZK131 KJG125:KJG131 KTC125:KTC131 LCY125:LCY131 LMU125:LMU131 LWQ125:LWQ131 MGM125:MGM131 MQI125:MQI131 NAE125:NAE131 NKA125:NKA131 NTW125:NTW131 ODS125:ODS131 ONO125:ONO131 OXK125:OXK131 PHG125:PHG131 PRC125:PRC131 QAY125:QAY131 QKU125:QKU131 QUQ125:QUQ131 REM125:REM131 ROI125:ROI131 RYE125:RYE131 SIA125:SIA131 SRW125:SRW131 TBS125:TBS131 TLO125:TLO131 TVK125:TVK131 UFG125:UFG131 UPC125:UPC131 UYY125:UYY131 VIU125:VIU131 VSQ125:VSQ131 WCM125:WCM131 WMI125:WMI131 JS143:JS149 TO143:TO149 ADK143:ADK149 ANG143:ANG149 AXC143:AXC149 BGY143:BGY149 BQU143:BQU149 CAQ143:CAQ149 CKM143:CKM149 CUI143:CUI149 DEE143:DEE149 DOA143:DOA149 DXW143:DXW149 EHS143:EHS149 ERO143:ERO149 FBK143:FBK149 FLG143:FLG149 FVC143:FVC149 GEY143:GEY149 GOU143:GOU149 GYQ143:GYQ149 HIM143:HIM149 HSI143:HSI149 ICE143:ICE149 IMA143:IMA149 IVW143:IVW149 JFS143:JFS149 JPO143:JPO149 JZK143:JZK149 KJG143:KJG149 KTC143:KTC149 LCY143:LCY149 LMU143:LMU149 LWQ143:LWQ149 MGM143:MGM149 MQI143:MQI149 NAE143:NAE149 NKA143:NKA149 NTW143:NTW149 ODS143:ODS149 ONO143:ONO149 OXK143:OXK149 PHG143:PHG149 PRC143:PRC149 QAY143:QAY149 QKU143:QKU149 QUQ143:QUQ149 REM143:REM149 ROI143:ROI149 RYE143:RYE149 SIA143:SIA149 SRW143:SRW149 TBS143:TBS149 TLO143:TLO149 TVK143:TVK149 UFG143:UFG149 UPC143:UPC149 UYY143:UYY149 VIU143:VIU149 VSQ143:VSQ149 WCM143:WCM149 WMI143:WMI149 JX103:JX109 TT103:TT109 ADP103:ADP109 ANL103:ANL109 AXH103:AXH109 BHD103:BHD109 BQZ103:BQZ109 CAV103:CAV109 CKR103:CKR109 CUN103:CUN109 DEJ103:DEJ109 DOF103:DOF109 DYB103:DYB109 EHX103:EHX109 ERT103:ERT109 FBP103:FBP109 FLL103:FLL109 FVH103:FVH109 GFD103:GFD109 GOZ103:GOZ109 GYV103:GYV109 HIR103:HIR109 HSN103:HSN109 ICJ103:ICJ109 IMF103:IMF109 IWB103:IWB109 JFX103:JFX109 JPT103:JPT109 JZP103:JZP109 KJL103:KJL109 KTH103:KTH109 LDD103:LDD109 LMZ103:LMZ109 LWV103:LWV109 MGR103:MGR109 MQN103:MQN109 NAJ103:NAJ109 NKF103:NKF109 NUB103:NUB109 ODX103:ODX109 ONT103:ONT109 OXP103:OXP109 PHL103:PHL109 PRH103:PRH109 QBD103:QBD109 QKZ103:QKZ109 QUV103:QUV109 RER103:RER109 RON103:RON109 RYJ103:RYJ109 SIF103:SIF109 SSB103:SSB109 TBX103:TBX109 TLT103:TLT109 TVP103:TVP109 UFL103:UFL109 UPH103:UPH109 UZD103:UZD109 VIZ103:VIZ109 VSV103:VSV109 WCR103:WCR109 WMN103:WMN109 ADL179:ADL184 ANH179:ANH184 AXD179:AXD184 BGZ179:BGZ184 BQV179:BQV184 CAR179:CAR184 CKN179:CKN184 CUJ179:CUJ184 DEF179:DEF184 DOB179:DOB184 DXX179:DXX184 EHT179:EHT184 ERP179:ERP184 FBL179:FBL184 FLH179:FLH184 FVD179:FVD184 GEZ179:GEZ184 GOV179:GOV184 GYR179:GYR184 HIN179:HIN184 HSJ179:HSJ184 ICF179:ICF184 IMB179:IMB184 IVX179:IVX184 JFT179:JFT184 JPP179:JPP184 JZL179:JZL184 KJH179:KJH184 KTD179:KTD184 LCZ179:LCZ184 LMV179:LMV184 LWR179:LWR184 MGN179:MGN184 MQJ179:MQJ184 NAF179:NAF184 NKB179:NKB184 NTX179:NTX184 ODT179:ODT184 ONP179:ONP184 OXL179:OXL184 PHH179:PHH184 PRD179:PRD184 QAZ179:QAZ184 QKV179:QKV184 QUR179:QUR184 REN179:REN184 ROJ179:ROJ184 RYF179:RYF184 SIB179:SIB184 SRX179:SRX184 TBT179:TBT184 TLP179:TLP184 TVL179:TVL184 UFH179:UFH184 UPD179:UPD184 UYZ179:UYZ184 VIV179:VIV184 VSR179:VSR184 WCN179:WCN184 WMJ179:WMJ184 WWF179:WWF184 E351:G351 O183 JK183 TG183 ADC183 AMY183 AWU183 BGQ183 BQM183 CAI183 CKE183 CUA183 DDW183 DNS183 DXO183 EHK183 ERG183 FBC183 FKY183 FUU183 GEQ183 GOM183 GYI183 HIE183 HSA183 IBW183 ILS183 IVO183 JFK183 JPG183 JZC183 KIY183 KSU183 LCQ183 LMM183 LWI183 MGE183 MQA183 MZW183 NJS183 NTO183 ODK183 ONG183 OXC183 PGY183 PQU183 QAQ183 QKM183 QUI183 REE183 ROA183 RXW183 SHS183 SRO183 TBK183 TLG183 TVC183 UEY183 UOU183 UYQ183 VIM183 VSI183 WCE183 WMA183 WVW183 JT179:JT184 KC193:KC197 TY193:TY197 ADU193:ADU197 ANQ193:ANQ197 AXM193:AXM197 BHI193:BHI197 BRE193:BRE197 CBA193:CBA197 CKW193:CKW197 CUS193:CUS197 DEO193:DEO197 DOK193:DOK197 DYG193:DYG197 EIC193:EIC197 ERY193:ERY197 FBU193:FBU197 FLQ193:FLQ197 FVM193:FVM197 GFI193:GFI197 GPE193:GPE197 GZA193:GZA197 HIW193:HIW197 HSS193:HSS197 ICO193:ICO197 IMK193:IMK197 IWG193:IWG197 JGC193:JGC197 JPY193:JPY197 JZU193:JZU197 KJQ193:KJQ197 KTM193:KTM197 LDI193:LDI197 LNE193:LNE197 LXA193:LXA197 MGW193:MGW197 MQS193:MQS197 NAO193:NAO197 NKK193:NKK197 NUG193:NUG197 OEC193:OEC197 ONY193:ONY197 OXU193:OXU197 PHQ193:PHQ197 PRM193:PRM197 QBI193:QBI197 QLE193:QLE197 QVA193:QVA197 REW193:REW197 ROS193:ROS197 RYO193:RYO197 SIK193:SIK197 SSG193:SSG197 TCC193:TCC197 TLY193:TLY197 TVU193:TVU197 UFQ193:UFQ197 UPM193:UPM197 UZI193:UZI197 VJE193:VJE197 VTA193:VTA197 WCW193:WCW197 WMS193:WMS197 WXN238:WXN245 WNR238:WNR245 W216:X216 WWE220:WWE227 JS220:JS227 TO220:TO227 ADK220:ADK227 ANG220:ANG227 AXC220:AXC227 BGY220:BGY227 BQU220:BQU227 CAQ220:CAQ227 CKM220:CKM227 CUI220:CUI227 DEE220:DEE227 DOA220:DOA227 DXW220:DXW227 EHS220:EHS227 ERO220:ERO227 FBK220:FBK227 FLG220:FLG227 FVC220:FVC227 GEY220:GEY227 GOU220:GOU227 GYQ220:GYQ227 HIM220:HIM227 HSI220:HSI227 ICE220:ICE227 IMA220:IMA227 IVW220:IVW227 JFS220:JFS227 JPO220:JPO227 JZK220:JZK227 KJG220:KJG227 KTC220:KTC227 LCY220:LCY227 LMU220:LMU227 LWQ220:LWQ227 MGM220:MGM227 MQI220:MQI227 NAE220:NAE227 NKA220:NKA227 NTW220:NTW227 ODS220:ODS227 ONO220:ONO227 OXK220:OXK227 PHG220:PHG227 PRC220:PRC227 QAY220:QAY227 QKU220:QKU227 QUQ220:QUQ227 REM220:REM227 ROI220:ROI227 RYE220:RYE227 SIA220:SIA227 SRW220:SRW227 TBS220:TBS227 TLO220:TLO227 TVK220:TVK227 UFG220:UFG227 UPC220:UPC227 UYY220:UYY227 VIU220:VIU227 VSQ220:VSQ227 WCM220:WCM227 WMI220:WMI227 LB238:LB245 UX238:UX245 AET238:AET245 AOP238:AOP245 AYL238:AYL245 BIH238:BIH245 BSD238:BSD245 CBZ238:CBZ245 CLV238:CLV245 CVR238:CVR245 DFN238:DFN245 DPJ238:DPJ245 DZF238:DZF245 EJB238:EJB245 ESX238:ESX245 FCT238:FCT245 FMP238:FMP245 FWL238:FWL245 GGH238:GGH245 GQD238:GQD245 GZZ238:GZZ245 HJV238:HJV245 HTR238:HTR245 IDN238:IDN245 INJ238:INJ245 IXF238:IXF245 JHB238:JHB245 JQX238:JQX245 KAT238:KAT245 KKP238:KKP245 KUL238:KUL245 LEH238:LEH245 LOD238:LOD245 LXZ238:LXZ245 MHV238:MHV245 MRR238:MRR245 NBN238:NBN245 NLJ238:NLJ245 NVF238:NVF245 OFB238:OFB245 OOX238:OOX245 OYT238:OYT245 PIP238:PIP245 PSL238:PSL245 QCH238:QCH245 QMD238:QMD245 QVZ238:QVZ245 RFV238:RFV245 RPR238:RPR245 RZN238:RZN245 SJJ238:SJJ245 STF238:STF245 TDB238:TDB245 TMX238:TMX245 TWT238:TWT245 UGP238:UGP245 UQL238:UQL245 VAH238:VAH245 VKD238:VKD245 VTZ238:VTZ245 WDV238:WDV245 R15:R16 R9:R10 V15:W15 V9:W9">
      <formula1>900</formula1>
    </dataValidation>
    <dataValidation type="decimal" allowBlank="1" showErrorMessage="1" errorTitle="Ошибка" error="Допускается ввод только действительных чисел!" sqref="WWH197:WWI197 WML197:WMM197 Q183:R183 JM183:JN183 TI183:TJ183 ADE183:ADF183 ANA183:ANB183 AWW183:AWX183 BGS183:BGT183 BQO183:BQP183 CAK183:CAL183 CKG183:CKH183 CUC183:CUD183 DDY183:DDZ183 DNU183:DNV183 DXQ183:DXR183 EHM183:EHN183 ERI183:ERJ183 FBE183:FBF183 FLA183:FLB183 FUW183:FUX183 GES183:GET183 GOO183:GOP183 GYK183:GYL183 HIG183:HIH183 HSC183:HSD183 IBY183:IBZ183 ILU183:ILV183 IVQ183:IVR183 JFM183:JFN183 JPI183:JPJ183 JZE183:JZF183 KJA183:KJB183 KSW183:KSX183 LCS183:LCT183 LMO183:LMP183 LWK183:LWL183 MGG183:MGH183 MQC183:MQD183 MZY183:MZZ183 NJU183:NJV183 NTQ183:NTR183 ODM183:ODN183 ONI183:ONJ183 OXE183:OXF183 PHA183:PHB183 PQW183:PQX183 QAS183:QAT183 QKO183:QKP183 QUK183:QUL183 REG183:REH183 ROC183:ROD183 RXY183:RXZ183 SHU183:SHV183 SRQ183:SRR183 TBM183:TBN183 TLI183:TLJ183 TVE183:TVF183 UFA183:UFB183 UOW183:UOX183 UYS183:UYT183 VIO183:VIP183 VSK183:VSL183 WCG183:WCH183 WMC183:WMD183 WVY183:WVZ183 Z197:AA197 JV197:JW197 TR197:TS197 ADN197:ADO197 ANJ197:ANK197 AXF197:AXG197 BHB197:BHC197 BQX197:BQY197 CAT197:CAU197 CKP197:CKQ197 CUL197:CUM197 DEH197:DEI197 DOD197:DOE197 DXZ197:DYA197 EHV197:EHW197 ERR197:ERS197 FBN197:FBO197 FLJ197:FLK197 FVF197:FVG197 GFB197:GFC197 GOX197:GOY197 GYT197:GYU197 HIP197:HIQ197 HSL197:HSM197 ICH197:ICI197 IMD197:IME197 IVZ197:IWA197 JFV197:JFW197 JPR197:JPS197 JZN197:JZO197 KJJ197:KJK197 KTF197:KTG197 LDB197:LDC197 LMX197:LMY197 LWT197:LWU197 MGP197:MGQ197 MQL197:MQM197 NAH197:NAI197 NKD197:NKE197 NTZ197:NUA197 ODV197:ODW197 ONR197:ONS197 OXN197:OXO197 PHJ197:PHK197 PRF197:PRG197 QBB197:QBC197 QKX197:QKY197 QUT197:QUU197 REP197:REQ197 ROL197:ROM197 RYH197:RYI197 SID197:SIE197 SRZ197:SSA197 TBV197:TBW197 TLR197:TLS197 TVN197:TVO197 UFJ197:UFK197 UPF197:UPG197 UZB197:UZC197 VIX197:VIY197 VST197:VSU197 WCP197:WCQ197 X211 J362 J373 O244 V244 AC244 AJ244 AQ244 AX244">
      <formula1>-9.99999999999999E+23</formula1>
      <formula2>9.99999999999999E+23</formula2>
    </dataValidation>
    <dataValidation allowBlank="1" showInputMessage="1" showErrorMessage="1" prompt="Для выбора выполните двойной щелчок левой клавиши мыши по соответствующей ячейке." sqref="K15:K16 O15:O16 WMG55 WMF183 WWC55 WMQ197 WWM197 Q211 WWB183 VIX120 WMG37 WMG91:WMG92 WMG149 WWC37 WMG73 WWC73 WMG131 WWC91:WWC92 WWC131 WMG167 WWC167 G9:G10 K9:K10 O9:O10 JR183 TN183 VIX109:VIX110 VST109:VST110 WCP109:WCP110 WML109:WML110 VST120 WWH109:WWH110 ADJ183 WWC149 S37 JO37 TK37 ADG37 ANC37 AWY37 BGU37 BQQ37 CAM37 CKI37 CUE37 DEA37 DNW37 DXS37 EHO37 ERK37 FBG37 FLC37 FUY37 GEU37 GOQ37 GYM37 HII37 HSE37 ICA37 ILW37 IVS37 JFO37 JPK37 JZG37 KJC37 KSY37 LCU37 LMQ37 LWM37 MGI37 MQE37 NAA37 NJW37 NTS37 ODO37 ONK37 OXG37 PHC37 PQY37 QAU37 QKQ37 QUM37 REI37 ROE37 RYA37 SHW37 SRS37 TBO37 TLK37 TVG37 UFC37 UOY37 UYU37 VIQ37 VSM37 WCI37 WME37 WWA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S55 JO55 TK55 ADG55 ANC55 AWY55 BGU55 BQQ55 CAM55 CKI55 CUE55 DEA55 DNW55 DXS55 EHO55 ERK55 FBG55 FLC55 FUY55 GEU55 GOQ55 GYM55 HII55 HSE55 ICA55 ILW55 IVS55 JFO55 JPK55 JZG55 KJC55 KSY55 LCU55 LMQ55 LWM55 MGI55 MQE55 NAA55 NJW55 NTS55 ODO55 ONK55 OXG55 PHC55 PQY55 QAU55 QKQ55 QUM55 REI55 ROE55 RYA55 SHW55 SRS55 TBO55 TLK55 TVG55 UFC55 UOY55 UYU55 VIQ55 VSM55 WCI55 WME55 WWA55 JQ55 TM55 ADI55 ANE55 AXA55 BGW55 BQS55 CAO55 CKK55 CUG55 DEC55 DNY55 DXU55 EHQ55 ERM55 FBI55 FLE55 FVA55 GEW55 GOS55 GYO55 HIK55 HSG55 ICC55 ILY55 IVU55 JFQ55 JPM55 JZI55 KJE55 KTA55 LCW55 LMS55 LWO55 MGK55 MQG55 NAC55 NJY55 NTU55 ODQ55 ONM55 OXI55 PHE55 PRA55 QAW55 QKS55 QUO55 REK55 ROG55 RYC55 SHY55 SRU55 TBQ55 TLM55 TVI55 UFE55 UPA55 UYW55 VIS55 VSO55 WCK55 S73 JO73 TK73 ADG73 ANC73 AWY73 BGU73 BQQ73 CAM73 CKI73 CUE73 DEA73 DNW73 DXS73 EHO73 ERK73 FBG73 FLC73 FUY73 GEU73 GOQ73 GYM73 HII73 HSE73 ICA73 ILW73 IVS73 JFO73 JPK73 JZG73 KJC73 KSY73 LCU73 LMQ73 LWM73 MGI73 MQE73 NAA73 NJW73 NTS73 ODO73 ONK73 OXG73 PHC73 PQY73 QAU73 QKQ73 QUM73 REI73 ROE73 RYA73 SHW73 SRS73 TBO73 TLK73 TVG73 UFC73 UOY73 UYU73 VIQ73 VSM73 WCI73 WME73 WWA73 JQ73 TM73 ADI73 ANE73 AXA73 BGW73 BQS73 CAO73 CKK73 CUG73 DEC73 DNY73 DXU73 EHQ73 ERM73 FBI73 FLE73 FVA73 GEW73 GOS73 GYO73 HIK73 HSG73 ICC73 ILY73 IVU73 JFQ73 JPM73 JZI73 KJE73 KTA73 LCW73 LMS73 LWO73 MGK73 MQG73 NAC73 NJY73 NTU73 ODQ73 ONM73 OXI73 PHE73 PRA73 QAW73 QKS73 QUO73 REK73 ROG73 RYC73 SHY73 SRU73 TBQ73 TLM73 TVI73 UFE73 UPA73 UYW73 VIS73 VSO73 WCK73 S167:S168 JO167:JO168 TK167:TK168 ADG167:ADG168 ANC167:ANC168 AWY167:AWY168 BGU167:BGU168 BQQ167:BQQ168 CAM167:CAM168 CKI167:CKI168 CUE167:CUE168 DEA167:DEA168 DNW167:DNW168 DXS167:DXS168 EHO167:EHO168 ERK167:ERK168 FBG167:FBG168 FLC167:FLC168 FUY167:FUY168 GEU167:GEU168 GOQ167:GOQ168 GYM167:GYM168 HII167:HII168 HSE167:HSE168 ICA167:ICA168 ILW167:ILW168 IVS167:IVS168 JFO167:JFO168 JPK167:JPK168 JZG167:JZG168 KJC167:KJC168 KSY167:KSY168 LCU167:LCU168 LMQ167:LMQ168 LWM167:LWM168 MGI167:MGI168 MQE167:MQE168 NAA167:NAA168 NJW167:NJW168 NTS167:NTS168 ODO167:ODO168 ONK167:ONK168 OXG167:OXG168 PHC167:PHC168 PQY167:PQY168 QAU167:QAU168 QKQ167:QKQ168 QUM167:QUM168 REI167:REI168 ROE167:ROE168 RYA167:RYA168 SHW167:SHW168 SRS167:SRS168 TBO167:TBO168 TLK167:TLK168 TVG167:TVG168 UFC167:UFC168 UOY167:UOY168 UYU167:UYU168 VIQ167:VIQ168 VSM167:VSM168 WCI167:WCI168 WME167:WME168 WWA167:WWA168 JQ167 TM167 ADI167 ANE167 AXA167 BGW167 BQS167 CAO167 CKK167 CUG167 DEC167 DNY167 DXU167 EHQ167 ERM167 FBI167 FLE167 FVA167 GEW167 GOS167 GYO167 HIK167 HSG167 ICC167 ILY167 IVU167 JFQ167 JPM167 JZI167 KJE167 KTA167 LCW167 LMS167 LWO167 MGK167 MQG167 NAC167 NJY167 NTU167 ODQ167 ONM167 OXI167 PHE167 PRA167 QAW167 QKS167 QUO167 REK167 ROG167 RYC167 SHY167 SRU167 TBQ167 TLM167 TVI167 UFE167 UPA167 UYW167 VIS167 VSO167 WCK167 S91:S92 JO91:JO92 TK91:TK92 ADG91:ADG92 ANC91:ANC92 AWY91:AWY92 BGU91:BGU92 BQQ91:BQQ92 CAM91:CAM92 CKI91:CKI92 CUE91:CUE92 DEA91:DEA92 DNW91:DNW92 DXS91:DXS92 EHO91:EHO92 ERK91:ERK92 FBG91:FBG92 FLC91:FLC92 FUY91:FUY92 GEU91:GEU92 GOQ91:GOQ92 GYM91:GYM92 HII91:HII92 HSE91:HSE92 ICA91:ICA92 ILW91:ILW92 IVS91:IVS92 JFO91:JFO92 JPK91:JPK92 JZG91:JZG92 KJC91:KJC92 KSY91:KSY92 LCU91:LCU92 LMQ91:LMQ92 LWM91:LWM92 MGI91:MGI92 MQE91:MQE92 NAA91:NAA92 NJW91:NJW92 NTS91:NTS92 ODO91:ODO92 ONK91:ONK92 OXG91:OXG92 PHC91:PHC92 PQY91:PQY92 QAU91:QAU92 QKQ91:QKQ92 QUM91:QUM92 REI91:REI92 ROE91:ROE92 RYA91:RYA92 SHW91:SHW92 SRS91:SRS92 TBO91:TBO92 TLK91:TLK92 TVG91:TVG92 UFC91:UFC92 UOY91:UOY92 UYU91:UYU92 VIQ91:VIQ92 VSM91:VSM92 WCI91:WCI92 WME91:WME92 WWA91:WWA92 JQ91:JQ92 TM91:TM92 ADI91:ADI92 ANE91:ANE92 AXA91:AXA92 BGW91:BGW92 BQS91:BQS92 CAO91:CAO92 CKK91:CKK92 CUG91:CUG92 DEC91:DEC92 DNY91:DNY92 DXU91:DXU92 EHQ91:EHQ92 ERM91:ERM92 FBI91:FBI92 FLE91:FLE92 FVA91:FVA92 GEW91:GEW92 GOS91:GOS92 GYO91:GYO92 HIK91:HIK92 HSG91:HSG92 ICC91:ICC92 ILY91:ILY92 IVU91:IVU92 JFQ91:JFQ92 JPM91:JPM92 JZI91:JZI92 KJE91:KJE92 KTA91:KTA92 LCW91:LCW92 LMS91:LMS92 LWO91:LWO92 MGK91:MGK92 MQG91:MQG92 NAC91:NAC92 NJY91:NJY92 NTU91:NTU92 ODQ91:ODQ92 ONM91:ONM92 OXI91:OXI92 PHE91:PHE92 PRA91:PRA92 QAW91:QAW92 QKS91:QKS92 QUO91:QUO92 REK91:REK92 ROG91:ROG92 RYC91:RYC92 SHY91:SHY92 SRU91:SRU92 TBQ91:TBQ92 TLM91:TLM92 TVI91:TVI92 UFE91:UFE92 UPA91:UPA92 UYW91:UYW92 VIS91:VIS92 VSO91:VSO92 WCK91:WCK92 S131:S132 JO131:JO132 TK131:TK132 ADG131:ADG132 ANC131:ANC132 AWY131:AWY132 BGU131:BGU132 BQQ131:BQQ132 CAM131:CAM132 CKI131:CKI132 CUE131:CUE132 DEA131:DEA132 DNW131:DNW132 DXS131:DXS132 EHO131:EHO132 ERK131:ERK132 FBG131:FBG132 FLC131:FLC132 FUY131:FUY132 GEU131:GEU132 GOQ131:GOQ132 GYM131:GYM132 HII131:HII132 HSE131:HSE132 ICA131:ICA132 ILW131:ILW132 IVS131:IVS132 JFO131:JFO132 JPK131:JPK132 JZG131:JZG132 KJC131:KJC132 KSY131:KSY132 LCU131:LCU132 LMQ131:LMQ132 LWM131:LWM132 MGI131:MGI132 MQE131:MQE132 NAA131:NAA132 NJW131:NJW132 NTS131:NTS132 ODO131:ODO132 ONK131:ONK132 OXG131:OXG132 PHC131:PHC132 PQY131:PQY132 QAU131:QAU132 QKQ131:QKQ132 QUM131:QUM132 REI131:REI132 ROE131:ROE132 RYA131:RYA132 SHW131:SHW132 SRS131:SRS132 TBO131:TBO132 TLK131:TLK132 TVG131:TVG132 UFC131:UFC132 UOY131:UOY132 UYU131:UYU132 VIQ131:VIQ132 VSM131:VSM132 WCI131:WCI132 WME131:WME132 WWA131:WWA132 U131 JQ131 TM131 ADI131 ANE131 AXA131 BGW131 BQS131 CAO131 CKK131 CUG131 DEC131 DNY131 DXU131 EHQ131 ERM131 FBI131 FLE131 FVA131 GEW131 GOS131 GYO131 HIK131 HSG131 ICC131 ILY131 IVU131 JFQ131 JPM131 JZI131 KJE131 KTA131 LCW131 LMS131 LWO131 MGK131 MQG131 NAC131 NJY131 NTU131 ODQ131 ONM131 OXI131 PHE131 PRA131 QAW131 QKS131 QUO131 REK131 ROG131 RYC131 SHY131 SRU131 TBQ131 TLM131 TVI131 UFE131 UPA131 UYW131 VIS131 VSO131 WCK131 S149:S150 JO149:JO150 TK149:TK150 ADG149:ADG150 ANC149:ANC150 AWY149:AWY150 BGU149:BGU150 BQQ149:BQQ150 CAM149:CAM150 CKI149:CKI150 CUE149:CUE150 DEA149:DEA150 DNW149:DNW150 DXS149:DXS150 EHO149:EHO150 ERK149:ERK150 FBG149:FBG150 FLC149:FLC150 FUY149:FUY150 GEU149:GEU150 GOQ149:GOQ150 GYM149:GYM150 HII149:HII150 HSE149:HSE150 ICA149:ICA150 ILW149:ILW150 IVS149:IVS150 JFO149:JFO150 JPK149:JPK150 JZG149:JZG150 KJC149:KJC150 KSY149:KSY150 LCU149:LCU150 LMQ149:LMQ150 LWM149:LWM150 MGI149:MGI150 MQE149:MQE150 NAA149:NAA150 NJW149:NJW150 NTS149:NTS150 ODO149:ODO150 ONK149:ONK150 OXG149:OXG150 PHC149:PHC150 PQY149:PQY150 QAU149:QAU150 QKQ149:QKQ150 QUM149:QUM150 REI149:REI150 ROE149:ROE150 RYA149:RYA150 SHW149:SHW150 SRS149:SRS150 TBO149:TBO150 TLK149:TLK150 TVG149:TVG150 UFC149:UFC150 UOY149:UOY150 UYU149:UYU150 VIQ149:VIQ150 VSM149:VSM150 WCI149:WCI150 WME149:WME150 WWA149:WWA150 U149 JQ149 TM149 ADI149 ANE149 AXA149 BGW149 BQS149 CAO149 CKK149 CUG149 DEC149 DNY149 DXU149 EHQ149 ERM149 FBI149 FLE149 FVA149 GEW149 GOS149 GYO149 HIK149 HSG149 ICC149 ILY149 IVU149 JFQ149 JPM149 JZI149 KJE149 KTA149 LCW149 LMS149 LWO149 MGK149 MQG149 NAC149 NJY149 NTU149 ODQ149 ONM149 OXI149 PHE149 PRA149 QAW149 QKS149 QUO149 REK149 ROG149 RYC149 SHY149 SRU149 TBQ149 TLM149 TVI149 UFE149 UPA149 UYW149 VIS149 VSO149 WCK149 X109:X111 JT109:JT111 TP109:TP111 ADL109:ADL111 ANH109:ANH111 AXD109:AXD111 BGZ109:BGZ111 BQV109:BQV111 CAR109:CAR111 CKN109:CKN111 CUJ109:CUJ111 DEF109:DEF111 DOB109:DOB111 DXX109:DXX111 EHT109:EHT111 ERP109:ERP111 FBL109:FBL111 FLH109:FLH111 FVD109:FVD111 GEZ109:GEZ111 GOV109:GOV111 GYR109:GYR111 HIN109:HIN111 HSJ109:HSJ111 ICF109:ICF111 IMB109:IMB111 IVX109:IVX111 JFT109:JFT111 JPP109:JPP111 JZL109:JZL111 KJH109:KJH111 KTD109:KTD111 LCZ109:LCZ111 LMV109:LMV111 LWR109:LWR111 MGN109:MGN111 MQJ109:MQJ111 NAF109:NAF111 NKB109:NKB111 NTX109:NTX111 ODT109:ODT111 ONP109:ONP111 OXL109:OXL111 PHH109:PHH111 PRD109:PRD111 QAZ109:QAZ111 QKV109:QKV111 QUR109:QUR111 REN109:REN111 ROJ109:ROJ111 RYF109:RYF111 SIB109:SIB111 SRX109:SRX111 TBT109:TBT111 TLP109:TLP111 TVL109:TVL111 UFH109:UFH111 UPD109:UPD111 UYZ109:UYZ111 VIV109:VIV111 VSR109:VSR111 WCN109:WCN111 WMJ109:WMJ111 WWF109:WWF111 JV109:JV110 TR109:TR110 ADN109:ADN110 ANJ109:ANJ110 AXF109:AXF110 BHB109:BHB110 BQX109:BQX110 CAT109:CAT110 CKP109:CKP110 CUL109:CUL110 DEH109:DEH110 DOD109:DOD110 DXZ109:DXZ110 EHV109:EHV110 ERR109:ERR110 FBN109:FBN110 FLJ109:FLJ110 FVF109:FVF110 GFB109:GFB110 GOX109:GOX110 GYT109:GYT110 HIP109:HIP110 HSL109:HSL110 ICH109:ICH110 IMD109:IMD110 IVZ109:IVZ110 JFV109:JFV110 JPR109:JPR110 JZN109:JZN110 KJJ109:KJJ110 KTF109:KTF110 LDB109:LDB110 LMX109:LMX110 LWT109:LWT110 MGP109:MGP110 MQL109:MQL110 NAH109:NAH110 NKD109:NKD110 NTZ109:NTZ110 ODV109:ODV110 ONR109:ONR110 OXN109:OXN110 PHJ109:PHJ110 PRF109:PRF110 QBB109:QBB110 QKX109:QKX110 QUT109:QUT110 REP109:REP110 ROL109:ROL110 RYH109:RYH110 SID109:SID110 SRZ109:SRZ110 TBV109:TBV110 TLR109:TLR110 TVN109:TVN110 UFJ109:UFJ110 UPF109:UPF110 UZB109:UZB110 ANF183 AXB183 BGX183 BQT183 CAP183 CKL183 CUH183 DED183 DNZ183 DXV183 EHR183 ERN183 FBJ183 FLF183 FVB183 GEX183 GOT183 GYP183 HIL183 HSH183 ICD183 ILZ183 IVV183 JFR183 JPN183 JZJ183 KJF183 KTB183 LCX183 LMT183 LWP183 MGL183 MQH183 NAD183 NJZ183 NTV183 ODR183 ONN183 OXJ183 PHF183 PRB183 QAX183 QKT183 QUP183 REL183 ROH183 RYD183 SHZ183 SRV183 TBR183 TLN183 TVJ183 UFF183 UPB183 UYX183 VIT183 VSP183 WCL183 WMH183 WWD183 WCP120 WML120 WWH120 UZB120 JT120 TP120 ADL120 ANH120 AXD120 BGZ120 BQV120 CAR120 CKN120 CUJ120 DEF120 DOB120 DXX120 EHT120 ERP120 FBL120 FLH120 FVD120 GEZ120 GOV120 GYR120 HIN120 HSJ120 ICF120 IMB120 IVX120 JFT120 JPP120 JZL120 KJH120 KTD120 LCZ120 LMV120 LWR120 MGN120 MQJ120 NAF120 NKB120 NTX120 ODT120 ONP120 OXL120 PHH120 PRD120 QAZ120 QKV120 QUR120 REN120 ROJ120 RYF120 SIB120 SRX120 TBT120 TLP120 TVL120 UFH120 UPD120 UYZ120 VIV120 VSR120 WCN120 WMJ120 WWF120 JV120 TR120 ADN120 ANJ120 AXF120 BHB120 BQX120 CAT120 CKP120 CUL120 DEH120 DOD120 DXZ120 EHV120 ERR120 FBN120 FLJ120 FVF120 GFB120 GOX120 GYT120 HIP120 HSL120 ICH120 IMD120 IVZ120 JFV120 JPR120 JZN120 KJJ120 KTF120 LDB120 LMX120 LWT120 MGP120 MQL120 NAH120 NKD120 NTZ120 ODV120 ONR120 OXN120 PHJ120 PRF120 QBB120 QKX120 QUT120 REP120 ROL120 RYH120 SID120 SRZ120 TBV120 TLR120 TVN120 UFJ120 UPF120 X120 T183 JP183 TL183 ADH183 AND183 AWZ183 BGV183 BQR183 CAN183 CKJ183 CUF183 DEB183 DNX183 DXT183 EHP183 ERL183 FBH183 FLD183 FUZ183 GEV183 GOR183 GYN183 HIJ183 HSF183 ICB183 ILX183 IVT183 JFP183 JPL183 JZH183 KJD183 KSZ183 LCV183 LMR183 LWN183 MGJ183 MQF183 NAB183 NJX183 NTT183 ODP183 ONL183 OXH183 PHD183 PQZ183 QAV183 QKR183 QUN183 REJ183 ROF183 RYB183 SHX183 SRT183 TBP183 TLL183 TVH183 UFD183 UOZ183 UYV183 VIR183 VSN183 WCJ183 V197 JR197 TN197 ADJ197 ANF197 AXB197 BGX197 BQT197 CAP197 CKL197 CUH197 DED197 DNZ197 DXV197 EHR197 ERN197 FBJ197 FLF197 FVB197 GEX197 GOT197 GYP197 HIL197 HSH197 ICD197 ILZ197 IVV197 JFR197 JPN197 JZJ197 KJF197 KTB197 LCX197 LMT197 LWP197 MGL197 MQH197 NAD197 NJZ197 NTV197 ODR197 ONN197 OXJ197 PHF197 PRB197 QAX197 QKT197 QUP197 REL197 ROH197 RYD197 SHZ197 SRV197 TBR197 TLN197 TVJ197 UFF197 UPB197 UYX197 VIT197 VSP197 WCL197 WMH197 WWD197 R197 JN197 TJ197 ADF197 ANB197 AWX197 BGT197 BQP197 CAL197 CKH197 CUD197 DDZ197 DNV197 DXR197 EHN197 ERJ197 FBF197 FLB197 FUX197 GET197 GOP197 GYL197 HIH197 HSD197 IBZ197 ILV197 IVR197 JFN197 JPJ197 JZF197 KJB197 KSX197 LCT197 LMP197 LWL197 MGH197 MQD197 MZZ197 NJV197 NTR197 ODN197 ONJ197 OXF197 PHB197 PQX197 QAT197 QKP197 QUL197 REH197 ROD197 RXZ197 SHV197 SRR197 TBN197 TLJ197 TVF197 UFB197 UOX197 UYT197 VIP197 VSL197 WCH197 WMD197 WVZ197 N197 JJ197 TF197 ADB197 AMX197 AWT197 BGP197 BQL197 CAH197 CKD197 CTZ197 DDV197 DNR197 DXN197 EHJ197 ERF197 FBB197 FKX197 FUT197 GEP197 GOL197 GYH197 HID197 HRZ197 IBV197 ILR197 IVN197 JFJ197 JPF197 JZB197 KIX197 KST197 LCP197 LML197 LWH197 MGD197 MPZ197 MZV197 NJR197 NTN197 ODJ197 ONF197 OXB197 PGX197 PQT197 QAP197 QKL197 QUH197 RED197 RNZ197 RXV197 SHR197 SRN197 TBJ197 TLF197 TVB197 UEX197 UOT197 UYP197 VIL197 VSH197 WCD197 WLZ197 WVV197 AC197:AC198 JY197:JY198 TU197:TU198 ADQ197:ADQ198 ANM197:ANM198 AXI197:AXI198 BHE197:BHE198 BRA197:BRA198 CAW197:CAW198 CKS197:CKS198 CUO197:CUO198 DEK197:DEK198 DOG197:DOG198 DYC197:DYC198 EHY197:EHY198 ERU197:ERU198 FBQ197:FBQ198 FLM197:FLM198 FVI197:FVI198 GFE197:GFE198 GPA197:GPA198 GYW197:GYW198 HIS197:HIS198 HSO197:HSO198 ICK197:ICK198 IMG197:IMG198 IWC197:IWC198 JFY197:JFY198 JPU197:JPU198 JZQ197:JZQ198 KJM197:KJM198 KTI197:KTI198 LDE197:LDE198 LNA197:LNA198 LWW197:LWW198 MGS197:MGS198 MQO197:MQO198 NAK197:NAK198 NKG197:NKG198 NUC197:NUC198 ODY197:ODY198 ONU197:ONU198 OXQ197:OXQ198 PHM197:PHM198 PRI197:PRI198 QBE197:QBE198 QLA197:QLA198 QUW197:QUW198 RES197:RES198 ROO197:ROO198 RYK197:RYK198 SIG197:SIG198 SSC197:SSC198 TBY197:TBY198 TLU197:TLU198 TVQ197:TVQ198 UFM197:UFM198 UPI197:UPI198 UZE197:UZE198 VJA197:VJA198 VSW197:VSW198 WCS197:WCS198 WMO197:WMO198 WWK197:WWK198 KA197 TW197 ADS197 ANO197 AXK197 BHG197 BRC197 CAY197 CKU197 CUQ197 DEM197 DOI197 DYE197 EIA197 ERW197 FBS197 FLO197 FVK197 GFG197 GPC197 GYY197 HIU197 HSQ197 ICM197 IMI197 IWE197 JGA197 JPW197 JZS197 KJO197 KTK197 LDG197 LNC197 LWY197 MGU197 MQQ197 NAM197 NKI197 NUE197 OEA197 ONW197 OXS197 PHO197 PRK197 QBG197 QLC197 QUY197 REU197 ROQ197 RYM197 SII197 SSE197 TCA197 TLW197 TVS197 UFO197 UPK197 UZG197 VJC197 VSY197 WCU197 WMG226 WWC226 S226 JO226 TK226 ADG226 ANC226 AWY226 BGU226 BQQ226 CAM226 CKI226 CUE226 DEA226 DNW226 DXS226 EHO226 ERK226 FBG226 FLC226 FUY226 GEU226 GOQ226 GYM226 HII226 HSE226 ICA226 ILW226 IVS226 JFO226 JPK226 JZG226 KJC226 KSY226 LCU226 LMQ226 LWM226 MGI226 MQE226 NAA226 NJW226 NTS226 ODO226 ONK226 OXG226 PHC226 PQY226 QAU226 QKQ226 QUM226 REI226 ROE226 RYA226 SHW226 SRS226 TBO226 TLK226 TVG226 UFC226 UOY226 UYU226 VIQ226 VSM226 WCI226 WME226 WWA226 JQ226 TM226 ADI226 ANE226 AXA226 BGW226 BQS226 CAO226 CKK226 CUG226 DEC226 DNY226 DXU226 EHQ226 ERM226 FBI226 FLE226 FVA226 GEW226 GOS226 GYO226 HIK226 HSG226 ICC226 ILY226 IVU226 JFQ226 JPM226 JZI226 KJE226 KTA226 LCW226 LMS226 LWO226 MGK226 MQG226 NAC226 NJY226 NTU226 ODQ226 ONM226 OXI226 PHE226 PRA226 QAW226 QKS226 QUO226 REK226 ROG226 RYC226 SHY226 SRU226 TBQ226 TLM226 TVI226 UFE226 UPA226 UYW226 VIS226 VSO226 WCK226 U226 U73 U37 KX244 S244 WXL244 WNP244 WDT244 VTX244 VKB244 VAF244 UQJ244 UGN244 TWR244 TMV244 TCZ244 STD244 SJH244 RZL244 RPP244 RFT244 QVX244 QMB244 QCF244 PSJ244 PIN244 OYR244 OOV244 OEZ244 NVD244 NLH244 NBL244 MRP244 MHT244 LXX244 LOB244 LEF244 KUJ244 KKN244 KAR244 JQV244 JGZ244 IXD244 INH244 IDL244 HTP244 HJT244 GZX244 GQB244 GGF244 FWJ244 FMN244 FCR244 ESV244 EIZ244 DZD244 DPH244 DFL244 CVP244 CLT244 CBX244 BSB244 BIF244 AYJ244 AON244 AER244 UV244 UT244 KZ244 WXJ244 WNN244 WDR244 VTV244 VJZ244 VAD244 UQH244 UGL244 TWP244 TMT244 TCX244 STB244 SJF244 RZJ244 RPN244 RFR244 QVV244 QLZ244 QCD244 PSH244 PIL244 OYP244 OOT244 OEX244 NVB244 NLF244 NBJ244 MRN244 MHR244 LXV244 LNZ244 LED244 KUH244 KKL244 KAP244 JQT244 JGX244 IXB244 INF244 IDJ244 HTN244 HJR244 GZV244 GPZ244 GGD244 FWH244 FML244 FCP244 EST244 EIX244 DZB244 DPF244 DFJ244 CVN244 CLR244 CBV244 BRZ244 BID244 AYH244 AOL244 AEP244 S9:S10 S15:S16 U55 Z120 Z109:Z110 U167 U91:U92 V183 AE197 U244 Z244 AB244 AG244 AI244 AN244 AP244 AU244 AW244 BB244 BD244"/>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WMF167:WMF168 WWB167:WWB168 WMK120 WMF131:WMF132 WWB131:WWB132 WMF149:WMF150 WWB149:WWB150 WMD91:WMD92 WVZ91:WVZ92 WMF37 WMF73 WWB37 WWB73 WMK109:WMK110 WWG109:WWG110 WMF55 I292 WWG120 J268:L268 WWB55 R260:T260 J264:L264 U183 JQ183 R37 JN37 TJ37 ADF37 ANB37 AWX37 BGT37 BQP37 CAL37 CKH37 CUD37 DDZ37 DNV37 DXR37 EHN37 ERJ37 FBF37 FLB37 FUX37 GET37 GOP37 GYL37 HIH37 HSD37 IBZ37 ILV37 IVR37 JFN37 JPJ37 JZF37 KJB37 KSX37 LCT37 LMP37 LWL37 MGH37 MQD37 MZZ37 NJV37 NTR37 ODN37 ONJ37 OXF37 PHB37 PQX37 QAT37 QKP37 QUL37 REH37 ROD37 RXZ37 SHV37 SRR37 TBN37 TLJ37 TVF37 UFB37 UOX37 UYT37 VIP37 VSL37 WCH37 WMD37 WVZ37 T37 JP37 TL37 ADH37 AND37 AWZ37 BGV37 BQR37 CAN37 CKJ37 CUF37 DEB37 DNX37 DXT37 EHP37 ERL37 FBH37 FLD37 FUZ37 GEV37 GOR37 GYN37 HIJ37 HSF37 ICB37 ILX37 IVT37 JFP37 JPL37 JZH37 KJD37 KSZ37 LCV37 LMR37 LWN37 MGJ37 MQF37 NAB37 NJX37 NTT37 ODP37 ONL37 OXH37 PHD37 PQZ37 QAV37 QKR37 QUN37 REJ37 ROF37 RYB37 SHX37 SRT37 TBP37 TLL37 TVH37 UFD37 UOZ37 UYV37 VIR37 VSN37 WCJ37 R55 JN55 TJ55 ADF55 ANB55 AWX55 BGT55 BQP55 CAL55 CKH55 CUD55 DDZ55 DNV55 DXR55 EHN55 ERJ55 FBF55 FLB55 FUX55 GET55 GOP55 GYL55 HIH55 HSD55 IBZ55 ILV55 IVR55 JFN55 JPJ55 JZF55 KJB55 KSX55 LCT55 LMP55 LWL55 MGH55 MQD55 MZZ55 NJV55 NTR55 ODN55 ONJ55 OXF55 PHB55 PQX55 QAT55 QKP55 QUL55 REH55 ROD55 RXZ55 SHV55 SRR55 TBN55 TLJ55 TVF55 UFB55 UOX55 UYT55 VIP55 VSL55 WCH55 WMD55 WVZ55 T55 JP55 TL55 ADH55 AND55 AWZ55 BGV55 BQR55 CAN55 CKJ55 CUF55 DEB55 DNX55 DXT55 EHP55 ERL55 FBH55 FLD55 FUZ55 GEV55 GOR55 GYN55 HIJ55 HSF55 ICB55 ILX55 IVT55 JFP55 JPL55 JZH55 KJD55 KSZ55 LCV55 LMR55 LWN55 MGJ55 MQF55 NAB55 NJX55 NTT55 ODP55 ONL55 OXH55 PHD55 PQZ55 QAV55 QKR55 QUN55 REJ55 ROF55 RYB55 SHX55 SRT55 TBP55 TLL55 TVH55 UFD55 UOZ55 UYV55 VIR55 VSN55 WCJ55 R73 JN73 TJ73 ADF73 ANB73 AWX73 BGT73 BQP73 CAL73 CKH73 CUD73 DDZ73 DNV73 DXR73 EHN73 ERJ73 FBF73 FLB73 FUX73 GET73 GOP73 GYL73 HIH73 HSD73 IBZ73 ILV73 IVR73 JFN73 JPJ73 JZF73 KJB73 KSX73 LCT73 LMP73 LWL73 MGH73 MQD73 MZZ73 NJV73 NTR73 ODN73 ONJ73 OXF73 PHB73 PQX73 QAT73 QKP73 QUL73 REH73 ROD73 RXZ73 SHV73 SRR73 TBN73 TLJ73 TVF73 UFB73 UOX73 UYT73 VIP73 VSL73 WCH73 WMD73 WVZ73 T73 JP73 TL73 ADH73 AND73 AWZ73 BGV73 BQR73 CAN73 CKJ73 CUF73 DEB73 DNX73 DXT73 EHP73 ERL73 FBH73 FLD73 FUZ73 GEV73 GOR73 GYN73 HIJ73 HSF73 ICB73 ILX73 IVT73 JFP73 JPL73 JZH73 KJD73 KSZ73 LCV73 LMR73 LWN73 MGJ73 MQF73 NAB73 NJX73 NTT73 ODP73 ONL73 OXH73 PHD73 PQZ73 QAV73 QKR73 QUN73 REJ73 ROF73 RYB73 SHX73 SRT73 TBP73 TLL73 TVH73 UFD73 UOZ73 UYV73 VIR73 VSN73 WCJ73 R167:R168 JN167:JN168 TJ167:TJ168 ADF167:ADF168 ANB167:ANB168 AWX167:AWX168 BGT167:BGT168 BQP167:BQP168 CAL167:CAL168 CKH167:CKH168 CUD167:CUD168 DDZ167:DDZ168 DNV167:DNV168 DXR167:DXR168 EHN167:EHN168 ERJ167:ERJ168 FBF167:FBF168 FLB167:FLB168 FUX167:FUX168 GET167:GET168 GOP167:GOP168 GYL167:GYL168 HIH167:HIH168 HSD167:HSD168 IBZ167:IBZ168 ILV167:ILV168 IVR167:IVR168 JFN167:JFN168 JPJ167:JPJ168 JZF167:JZF168 KJB167:KJB168 KSX167:KSX168 LCT167:LCT168 LMP167:LMP168 LWL167:LWL168 MGH167:MGH168 MQD167:MQD168 MZZ167:MZZ168 NJV167:NJV168 NTR167:NTR168 ODN167:ODN168 ONJ167:ONJ168 OXF167:OXF168 PHB167:PHB168 PQX167:PQX168 QAT167:QAT168 QKP167:QKP168 QUL167:QUL168 REH167:REH168 ROD167:ROD168 RXZ167:RXZ168 SHV167:SHV168 SRR167:SRR168 TBN167:TBN168 TLJ167:TLJ168 TVF167:TVF168 UFB167:UFB168 UOX167:UOX168 UYT167:UYT168 VIP167:VIP168 VSL167:VSL168 WCH167:WCH168 WMD167:WMD168 WVZ167:WVZ168 T167:T168 JP167:JP168 TL167:TL168 ADH167:ADH168 AND167:AND168 AWZ167:AWZ168 BGV167:BGV168 BQR167:BQR168 CAN167:CAN168 CKJ167:CKJ168 CUF167:CUF168 DEB167:DEB168 DNX167:DNX168 DXT167:DXT168 EHP167:EHP168 ERL167:ERL168 FBH167:FBH168 FLD167:FLD168 FUZ167:FUZ168 GEV167:GEV168 GOR167:GOR168 GYN167:GYN168 HIJ167:HIJ168 HSF167:HSF168 ICB167:ICB168 ILX167:ILX168 IVT167:IVT168 JFP167:JFP168 JPL167:JPL168 JZH167:JZH168 KJD167:KJD168 KSZ167:KSZ168 LCV167:LCV168 LMR167:LMR168 LWN167:LWN168 MGJ167:MGJ168 MQF167:MQF168 NAB167:NAB168 NJX167:NJX168 NTT167:NTT168 ODP167:ODP168 ONL167:ONL168 OXH167:OXH168 PHD167:PHD168 PQZ167:PQZ168 QAV167:QAV168 QKR167:QKR168 QUN167:QUN168 REJ167:REJ168 ROF167:ROF168 RYB167:RYB168 SHX167:SHX168 SRT167:SRT168 TBP167:TBP168 TLL167:TLL168 TVH167:TVH168 UFD167:UFD168 UOZ167:UOZ168 UYV167:UYV168 VIR167:VIR168 VSN167:VSN168 WCJ167:WCJ168 T91:T92 JP91:JP92 TL91:TL92 ADH91:ADH92 AND91:AND92 AWZ91:AWZ92 BGV91:BGV92 BQR91:BQR92 CAN91:CAN92 CKJ91:CKJ92 CUF91:CUF92 DEB91:DEB92 DNX91:DNX92 DXT91:DXT92 EHP91:EHP92 ERL91:ERL92 FBH91:FBH92 FLD91:FLD92 FUZ91:FUZ92 GEV91:GEV92 GOR91:GOR92 GYN91:GYN92 HIJ91:HIJ92 HSF91:HSF92 ICB91:ICB92 ILX91:ILX92 IVT91:IVT92 JFP91:JFP92 JPL91:JPL92 JZH91:JZH92 KJD91:KJD92 KSZ91:KSZ92 LCV91:LCV92 LMR91:LMR92 LWN91:LWN92 MGJ91:MGJ92 MQF91:MQF92 NAB91:NAB92 NJX91:NJX92 NTT91:NTT92 ODP91:ODP92 ONL91:ONL92 OXH91:OXH92 PHD91:PHD92 PQZ91:PQZ92 QAV91:QAV92 QKR91:QKR92 QUN91:QUN92 REJ91:REJ92 ROF91:ROF92 RYB91:RYB92 SHX91:SHX92 SRT91:SRT92 TBP91:TBP92 TLL91:TLL92 TVH91:TVH92 UFD91:UFD92 UOZ91:UOZ92 UYV91:UYV92 VIR91:VIR92 VSN91:VSN92 WCJ91:WCJ92 WMF91:WMF92 WWB91:WWB92 R91:R92 JN91:JN92 TJ91:TJ92 ADF91:ADF92 ANB91:ANB92 AWX91:AWX92 BGT91:BGT92 BQP91:BQP92 CAL91:CAL92 CKH91:CKH92 CUD91:CUD92 DDZ91:DDZ92 DNV91:DNV92 DXR91:DXR92 EHN91:EHN92 ERJ91:ERJ92 FBF91:FBF92 FLB91:FLB92 FUX91:FUX92 GET91:GET92 GOP91:GOP92 GYL91:GYL92 HIH91:HIH92 HSD91:HSD92 IBZ91:IBZ92 ILV91:ILV92 IVR91:IVR92 JFN91:JFN92 JPJ91:JPJ92 JZF91:JZF92 KJB91:KJB92 KSX91:KSX92 LCT91:LCT92 LMP91:LMP92 LWL91:LWL92 MGH91:MGH92 MQD91:MQD92 MZZ91:MZZ92 NJV91:NJV92 NTR91:NTR92 ODN91:ODN92 ONJ91:ONJ92 OXF91:OXF92 PHB91:PHB92 PQX91:PQX92 QAT91:QAT92 QKP91:QKP92 QUL91:QUL92 REH91:REH92 ROD91:ROD92 RXZ91:RXZ92 SHV91:SHV92 SRR91:SRR92 TBN91:TBN92 TLJ91:TLJ92 TVF91:TVF92 UFB91:UFB92 UOX91:UOX92 UYT91:UYT92 VIP91:VIP92 VSL91:VSL92 WCH91:WCH92 R131:R132 JN131:JN132 TJ131:TJ132 ADF131:ADF132 ANB131:ANB132 AWX131:AWX132 BGT131:BGT132 BQP131:BQP132 CAL131:CAL132 CKH131:CKH132 CUD131:CUD132 DDZ131:DDZ132 DNV131:DNV132 DXR131:DXR132 EHN131:EHN132 ERJ131:ERJ132 FBF131:FBF132 FLB131:FLB132 FUX131:FUX132 GET131:GET132 GOP131:GOP132 GYL131:GYL132 HIH131:HIH132 HSD131:HSD132 IBZ131:IBZ132 ILV131:ILV132 IVR131:IVR132 JFN131:JFN132 JPJ131:JPJ132 JZF131:JZF132 KJB131:KJB132 KSX131:KSX132 LCT131:LCT132 LMP131:LMP132 LWL131:LWL132 MGH131:MGH132 MQD131:MQD132 MZZ131:MZZ132 NJV131:NJV132 NTR131:NTR132 ODN131:ODN132 ONJ131:ONJ132 OXF131:OXF132 PHB131:PHB132 PQX131:PQX132 QAT131:QAT132 QKP131:QKP132 QUL131:QUL132 REH131:REH132 ROD131:ROD132 RXZ131:RXZ132 SHV131:SHV132 SRR131:SRR132 TBN131:TBN132 TLJ131:TLJ132 TVF131:TVF132 UFB131:UFB132 UOX131:UOX132 UYT131:UYT132 VIP131:VIP132 VSL131:VSL132 WCH131:WCH132 WMD131:WMD132 WVZ131:WVZ132 T131:T132 JP131:JP132 TL131:TL132 ADH131:ADH132 AND131:AND132 AWZ131:AWZ132 BGV131:BGV132 BQR131:BQR132 CAN131:CAN132 CKJ131:CKJ132 CUF131:CUF132 DEB131:DEB132 DNX131:DNX132 DXT131:DXT132 EHP131:EHP132 ERL131:ERL132 FBH131:FBH132 FLD131:FLD132 FUZ131:FUZ132 GEV131:GEV132 GOR131:GOR132 GYN131:GYN132 HIJ131:HIJ132 HSF131:HSF132 ICB131:ICB132 ILX131:ILX132 IVT131:IVT132 JFP131:JFP132 JPL131:JPL132 JZH131:JZH132 KJD131:KJD132 KSZ131:KSZ132 LCV131:LCV132 LMR131:LMR132 LWN131:LWN132 MGJ131:MGJ132 MQF131:MQF132 NAB131:NAB132 NJX131:NJX132 NTT131:NTT132 ODP131:ODP132 ONL131:ONL132 OXH131:OXH132 PHD131:PHD132 PQZ131:PQZ132 QAV131:QAV132 QKR131:QKR132 QUN131:QUN132 REJ131:REJ132 ROF131:ROF132 RYB131:RYB132 SHX131:SHX132 SRT131:SRT132 TBP131:TBP132 TLL131:TLL132 TVH131:TVH132 UFD131:UFD132 UOZ131:UOZ132 UYV131:UYV132 VIR131:VIR132 VSN131:VSN132 WCJ131:WCJ132 R149:R150 JN149:JN150 TJ149:TJ150 ADF149:ADF150 ANB149:ANB150 AWX149:AWX150 BGT149:BGT150 BQP149:BQP150 CAL149:CAL150 CKH149:CKH150 CUD149:CUD150 DDZ149:DDZ150 DNV149:DNV150 DXR149:DXR150 EHN149:EHN150 ERJ149:ERJ150 FBF149:FBF150 FLB149:FLB150 FUX149:FUX150 GET149:GET150 GOP149:GOP150 GYL149:GYL150 HIH149:HIH150 HSD149:HSD150 IBZ149:IBZ150 ILV149:ILV150 IVR149:IVR150 JFN149:JFN150 JPJ149:JPJ150 JZF149:JZF150 KJB149:KJB150 KSX149:KSX150 LCT149:LCT150 LMP149:LMP150 LWL149:LWL150 MGH149:MGH150 MQD149:MQD150 MZZ149:MZZ150 NJV149:NJV150 NTR149:NTR150 ODN149:ODN150 ONJ149:ONJ150 OXF149:OXF150 PHB149:PHB150 PQX149:PQX150 QAT149:QAT150 QKP149:QKP150 QUL149:QUL150 REH149:REH150 ROD149:ROD150 RXZ149:RXZ150 SHV149:SHV150 SRR149:SRR150 TBN149:TBN150 TLJ149:TLJ150 TVF149:TVF150 UFB149:UFB150 UOX149:UOX150 UYT149:UYT150 VIP149:VIP150 VSL149:VSL150 WCH149:WCH150 WMD149:WMD150 WVZ149:WVZ150 T149:T150 JP149:JP150 TL149:TL150 ADH149:ADH150 AND149:AND150 AWZ149:AWZ150 BGV149:BGV150 BQR149:BQR150 CAN149:CAN150 CKJ149:CKJ150 CUF149:CUF150 DEB149:DEB150 DNX149:DNX150 DXT149:DXT150 EHP149:EHP150 ERL149:ERL150 FBH149:FBH150 FLD149:FLD150 FUZ149:FUZ150 GEV149:GEV150 GOR149:GOR150 GYN149:GYN150 HIJ149:HIJ150 HSF149:HSF150 ICB149:ICB150 ILX149:ILX150 IVT149:IVT150 JFP149:JFP150 JPL149:JPL150 JZH149:JZH150 KJD149:KJD150 KSZ149:KSZ150 LCV149:LCV150 LMR149:LMR150 LWN149:LWN150 MGJ149:MGJ150 MQF149:MQF150 NAB149:NAB150 NJX149:NJX150 NTT149:NTT150 ODP149:ODP150 ONL149:ONL150 OXH149:OXH150 PHD149:PHD150 PQZ149:PQZ150 QAV149:QAV150 QKR149:QKR150 QUN149:QUN150 REJ149:REJ150 ROF149:ROF150 RYB149:RYB150 SHX149:SHX150 SRT149:SRT150 TBP149:TBP150 TLL149:TLL150 TVH149:TVH150 UFD149:UFD150 UOZ149:UOZ150 UYV149:UYV150 VIR149:VIR150 VSN149:VSN150 WCJ149:WCJ150 W109:W110 JS109:JS110 TO109:TO110 ADK109:ADK110 ANG109:ANG110 AXC109:AXC110 BGY109:BGY110 BQU109:BQU110 CAQ109:CAQ110 CKM109:CKM110 CUI109:CUI110 DEE109:DEE110 DOA109:DOA110 DXW109:DXW110 EHS109:EHS110 ERO109:ERO110 FBK109:FBK110 FLG109:FLG110 FVC109:FVC110 GEY109:GEY110 GOU109:GOU110 GYQ109:GYQ110 HIM109:HIM110 HSI109:HSI110 ICE109:ICE110 IMA109:IMA110 IVW109:IVW110 JFS109:JFS110 JPO109:JPO110 JZK109:JZK110 KJG109:KJG110 KTC109:KTC110 LCY109:LCY110 LMU109:LMU110 LWQ109:LWQ110 MGM109:MGM110 MQI109:MQI110 NAE109:NAE110 NKA109:NKA110 NTW109:NTW110 ODS109:ODS110 ONO109:ONO110 OXK109:OXK110 PHG109:PHG110 PRC109:PRC110 QAY109:QAY110 QKU109:QKU110 QUQ109:QUQ110 REM109:REM110 ROI109:ROI110 RYE109:RYE110 SIA109:SIA110 SRW109:SRW110 TBS109:TBS110 TLO109:TLO110 TVK109:TVK110 UFG109:UFG110 UPC109:UPC110 UYY109:UYY110 VIU109:VIU110 VSQ109:VSQ110 WCM109:WCM110 WMI109:WMI110 WWE109:WWE110 Y109:Y110 JU109:JU110 TQ109:TQ110 ADM109:ADM110 ANI109:ANI110 AXE109:AXE110 BHA109:BHA110 BQW109:BQW110 CAS109:CAS110 CKO109:CKO110 CUK109:CUK110 DEG109:DEG110 DOC109:DOC110 DXY109:DXY110 EHU109:EHU110 ERQ109:ERQ110 FBM109:FBM110 FLI109:FLI110 FVE109:FVE110 GFA109:GFA110 GOW109:GOW110 GYS109:GYS110 HIO109:HIO110 HSK109:HSK110 ICG109:ICG110 IMC109:IMC110 IVY109:IVY110 JFU109:JFU110 JPQ109:JPQ110 JZM109:JZM110 KJI109:KJI110 KTE109:KTE110 LDA109:LDA110 LMW109:LMW110 LWS109:LWS110 MGO109:MGO110 MQK109:MQK110 NAG109:NAG110 NKC109:NKC110 NTY109:NTY110 ODU109:ODU110 ONQ109:ONQ110 OXM109:OXM110 PHI109:PHI110 PRE109:PRE110 QBA109:QBA110 QKW109:QKW110 QUS109:QUS110 REO109:REO110 ROK109:ROK110 RYG109:RYG110 SIC109:SIC110 SRY109:SRY110 TBU109:TBU110 TLQ109:TLQ110 TVM109:TVM110 UFI109:UFI110 UPE109:UPE110 UZA109:UZA110 VIW109:VIW110 VSS109:VSS110 WCO109:WCO110 TM183 ADI183 ANE183 AXA183 BGW183 BQS183 CAO183 CKK183 CUG183 DEC183 DNY183 DXU183 EHQ183 ERM183 FBI183 FLE183 FVA183 GEW183 GOS183 GYO183 HIK183 HSG183 ICC183 ILY183 IVU183 JFQ183 JPM183 JZI183 KJE183 KTA183 LCW183 LMS183 LWO183 MGK183 MQG183 NAC183 NJY183 NTU183 ODQ183 ONM183 OXI183 PHE183 PRA183 QAW183 QKS183 QUO183 REK183 ROG183 RYC183 SHY183 SRU183 TBQ183 TLM183 TVI183 UFE183 UPA183 UYW183 VIS183 VSO183 WCK183 WMG183 WWC183 S183 JO183 TK183 ADG183 ANC183 AWY183 BGU183 BQQ183 CAM183 CKI183 CUE183 DEA183 DNW183 DXS183 EHO183 ERK183 FBG183 FLC183 FUY183 GEU183 GOQ183 GYM183 HII183 HSE183 ICA183 ILW183 IVS183 JFO183 JPK183 JZG183 KJC183 KSY183 LCU183 LMQ183 LWM183 MGI183 MQE183 NAA183 NJW183 NTS183 ODO183 ONK183 OXG183 PHC183 PQY183 QAU183 QKQ183 QUM183 REI183 ROE183 RYA183 SHW183 SRS183 TBO183 TLK183 TVG183 UFC183 UOY183 UYU183 VIQ183 VSM183 WCI183 WME183 WWA183 W120 JS120 TO120 ADK120 ANG120 AXC120 BGY120 BQU120 CAQ120 CKM120 CUI120 DEE120 DOA120 DXW120 EHS120 ERO120 FBK120 FLG120 FVC120 GEY120 GOU120 GYQ120 HIM120 HSI120 ICE120 IMA120 IVW120 JFS120 JPO120 JZK120 KJG120 KTC120 LCY120 LMU120 LWQ120 MGM120 MQI120 NAE120 NKA120 NTW120 ODS120 ONO120 OXK120 PHG120 PRC120 QAY120 QKU120 QUQ120 REM120 ROI120 RYE120 SIA120 SRW120 TBS120 TLO120 TVK120 UFG120 UPC120 UYY120 VIU120 VSQ120 WCM120 WMI120 WWE120 Y120 JU120 TQ120 ADM120 ANI120 AXE120 BHA120 BQW120 CAS120 CKO120 CUK120 DEG120 DOC120 DXY120 EHU120 ERQ120 FBM120 FLI120 FVE120 GFA120 GOW120 GYS120 HIO120 HSK120 ICG120 IMC120 IVY120 JFU120 JPQ120 JZM120 KJI120 KTE120 LDA120 LMW120 LWS120 MGO120 MQK120 NAG120 NKC120 NTY120 ODU120 ONQ120 OXM120 PHI120 PRE120 QBA120 QKW120 QUS120 REO120 ROK120 RYG120 SIC120 SRY120 TBU120 TLQ120 TVM120 UFI120 UPE120 UZA120 VIW120 VSS120 WCO120 AD197:AD198 JZ197:JZ198 TV197:TV198 ADR197:ADR198 ANN197:ANN198 AXJ197:AXJ198 BHF197:BHF198 BRB197:BRB198 CAX197:CAX198 CKT197:CKT198 CUP197:CUP198 DEL197:DEL198 DOH197:DOH198 DYD197:DYD198 EHZ197:EHZ198 ERV197:ERV198 FBR197:FBR198 FLN197:FLN198 FVJ197:FVJ198 GFF197:GFF198 GPB197:GPB198 GYX197:GYX198 HIT197:HIT198 HSP197:HSP198 ICL197:ICL198 IMH197:IMH198 IWD197:IWD198 JFZ197:JFZ198 JPV197:JPV198 JZR197:JZR198 KJN197:KJN198 KTJ197:KTJ198 LDF197:LDF198 LNB197:LNB198 LWX197:LWX198 MGT197:MGT198 MQP197:MQP198 NAL197:NAL198 NKH197:NKH198 NUD197:NUD198 ODZ197:ODZ198 ONV197:ONV198 OXR197:OXR198 PHN197:PHN198 PRJ197:PRJ198 QBF197:QBF198 QLB197:QLB198 QUX197:QUX198 RET197:RET198 ROP197:ROP198 RYL197:RYL198 SIH197:SIH198 SSD197:SSD198 TBZ197:TBZ198 TLV197:TLV198 TVR197:TVR198 UFN197:UFN198 UPJ197:UPJ198 UZF197:UZF198 VJB197:VJB198 VSX197:VSX198 WCT197:WCT198 WMP197:WMP198 WWL197:WWL198 AB197:AB198 JX197:JX198 TT197:TT198 ADP197:ADP198 ANL197:ANL198 AXH197:AXH198 BHD197:BHD198 BQZ197:BQZ198 CAV197:CAV198 CKR197:CKR198 CUN197:CUN198 DEJ197:DEJ198 DOF197:DOF198 DYB197:DYB198 EHX197:EHX198 ERT197:ERT198 FBP197:FBP198 FLL197:FLL198 FVH197:FVH198 GFD197:GFD198 GOZ197:GOZ198 GYV197:GYV198 HIR197:HIR198 HSN197:HSN198 ICJ197:ICJ198 IMF197:IMF198 IWB197:IWB198 JFX197:JFX198 JPT197:JPT198 JZP197:JZP198 KJL197:KJL198 KTH197:KTH198 LDD197:LDD198 LMZ197:LMZ198 LWV197:LWV198 MGR197:MGR198 MQN197:MQN198 NAJ197:NAJ198 NKF197:NKF198 NUB197:NUB198 ODX197:ODX198 ONT197:ONT198 OXP197:OXP198 PHL197:PHL198 PRH197:PRH198 QBD197:QBD198 QKZ197:QKZ198 QUV197:QUV198 RER197:RER198 RON197:RON198 RYJ197:RYJ198 SIF197:SIF198 SSB197:SSB198 TBX197:TBX198 TLT197:TLT198 TVP197:TVP198 UFL197:UFL198 UPH197:UPH198 UZD197:UZD198 VIZ197:VIZ198 VSV197:VSV198 WCR197:WCR198 WMN197:WMN198 WWJ197:WWJ198 T216:V216 WMF226 WWB226 R226 JN226 TJ226 ADF226 ANB226 AWX226 BGT226 BQP226 CAL226 CKH226 CUD226 DDZ226 DNV226 DXR226 EHN226 ERJ226 FBF226 FLB226 FUX226 GET226 GOP226 GYL226 HIH226 HSD226 IBZ226 ILV226 IVR226 JFN226 JPJ226 JZF226 KJB226 KSX226 LCT226 LMP226 LWL226 MGH226 MQD226 MZZ226 NJV226 NTR226 ODN226 ONJ226 OXF226 PHB226 PQX226 QAT226 QKP226 QUL226 REH226 ROD226 RXZ226 SHV226 SRR226 TBN226 TLJ226 TVF226 UFB226 UOX226 UYT226 VIP226 VSL226 WCH226 WMD226 WVZ226 T226 JP226 TL226 ADH226 AND226 AWZ226 BGV226 BQR226 CAN226 CKJ226 CUF226 DEB226 DNX226 DXT226 EHP226 ERL226 FBH226 FLD226 FUZ226 GEV226 GOR226 GYN226 HIJ226 HSF226 ICB226 ILX226 IVT226 JFP226 JPL226 JZH226 KJD226 KSZ226 LCV226 LMR226 LWN226 MGJ226 MQF226 NAB226 NJX226 NTT226 ODP226 ONL226 OXH226 PHD226 PQZ226 QAV226 QKR226 QUN226 REJ226 ROF226 RYB226 SHX226 SRT226 TBP226 TLL226 TVH226 UFD226 UOZ226 UYV226 VIR226 VSN226 WCJ226 R244 WXK244 WNO244 WDS244 VTW244 VKA244 VAE244 UQI244 UGM244 TWQ244 TMU244 TCY244 STC244 SJG244 RZK244 RPO244 RFS244 QVW244 QMA244 QCE244 PSI244 PIM244 OYQ244 OOU244 OEY244 NVC244 NLG244 NBK244 MRO244 MHS244 LXW244 LOA244 LEE244 KUI244 KKM244 KAQ244 JQU244 JGY244 IXC244 ING244 IDK244 HTO244 HJS244 GZW244 GQA244 GGE244 FWI244 FMM244 FCQ244 ESU244 EIY244 DZC244 DPG244 DFK244 CVO244 CLS244 CBW244 BSA244 BIE244 AYI244 AOM244 AEQ244 UU244 KY244 T244 WXI244 WNM244 WDQ244 VTU244 VJY244 VAC244 UQG244 UGK244 TWO244 TMS244 TCW244 STA244 SJE244 RZI244 RPM244 RFQ244 QVU244 QLY244 QCC244 PSG244 PIK244 OYO244 OOS244 OEW244 NVA244 NLE244 NBI244 MRM244 MHQ244 LXU244 LNY244 LEC244 KUG244 KKK244 KAO244 JQS244 JGW244 IXA244 INE244 IDI244 HTM244 HJQ244 GZU244 GPY244 GGC244 FWG244 FMK244 FCO244 ESS244 EIW244 DZA244 DPE244 DFI244 CVM244 CLQ244 CBU244 BRY244 BIC244 AYG244 AOK244 AEO244 US244 KW244 H356:I356 H362:I362 H368:I368 H373:I373 Y244 AA244 AF244 AH244 AM244 AO244 AT244 AV244 BA244 BC244"/>
    <dataValidation allowBlank="1" promptTitle="checkPeriodRange" sqref="WWD109:WWD110 WVY38 WVY74 WVY132 WVY92 R184 WVY150 WVY56 WVY168 Q38 JM38 TI38 ADE38 ANA38 AWW38 BGS38 BQO38 CAK38 CKG38 CUC38 DDY38 DNU38 DXQ38 EHM38 ERI38 FBE38 FLA38 FUW38 GES38 GOO38 GYK38 HIG38 HSC38 IBY38 ILU38 IVQ38 JFM38 JPI38 JZE38 KJA38 KSW38 LCS38 LMO38 LWK38 MGG38 MQC38 MZY38 NJU38 NTQ38 ODM38 ONI38 OXE38 PHA38 PQW38 QAS38 QKO38 QUK38 REG38 ROC38 RXY38 SHU38 SRQ38 TBM38 TLI38 TVE38 UFA38 UOW38 UYS38 VIO38 VSK38 WCG38 WMC38 Q56 JM56 TI56 ADE56 ANA56 AWW56 BGS56 BQO56 CAK56 CKG56 CUC56 DDY56 DNU56 DXQ56 EHM56 ERI56 FBE56 FLA56 FUW56 GES56 GOO56 GYK56 HIG56 HSC56 IBY56 ILU56 IVQ56 JFM56 JPI56 JZE56 KJA56 KSW56 LCS56 LMO56 LWK56 MGG56 MQC56 MZY56 NJU56 NTQ56 ODM56 ONI56 OXE56 PHA56 PQW56 QAS56 QKO56 QUK56 REG56 ROC56 RXY56 SHU56 SRQ56 TBM56 TLI56 TVE56 UFA56 UOW56 UYS56 VIO56 VSK56 WCG56 WMC56 Q74 JM74 TI74 ADE74 ANA74 AWW74 BGS74 BQO74 CAK74 CKG74 CUC74 DDY74 DNU74 DXQ74 EHM74 ERI74 FBE74 FLA74 FUW74 GES74 GOO74 GYK74 HIG74 HSC74 IBY74 ILU74 IVQ74 JFM74 JPI74 JZE74 KJA74 KSW74 LCS74 LMO74 LWK74 MGG74 MQC74 MZY74 NJU74 NTQ74 ODM74 ONI74 OXE74 PHA74 PQW74 QAS74 QKO74 QUK74 REG74 ROC74 RXY74 SHU74 SRQ74 TBM74 TLI74 TVE74 UFA74 UOW74 UYS74 VIO74 VSK74 WCG74 WMC74 Q168 JM168 TI168 ADE168 ANA168 AWW168 BGS168 BQO168 CAK168 CKG168 CUC168 DDY168 DNU168 DXQ168 EHM168 ERI168 FBE168 FLA168 FUW168 GES168 GOO168 GYK168 HIG168 HSC168 IBY168 ILU168 IVQ168 JFM168 JPI168 JZE168 KJA168 KSW168 LCS168 LMO168 LWK168 MGG168 MQC168 MZY168 NJU168 NTQ168 ODM168 ONI168 OXE168 PHA168 PQW168 QAS168 QKO168 QUK168 REG168 ROC168 RXY168 SHU168 SRQ168 TBM168 TLI168 TVE168 UFA168 UOW168 UYS168 VIO168 VSK168 WCG168 WMC168 Q92 JM92 TI92 ADE92 ANA92 AWW92 BGS92 BQO92 CAK92 CKG92 CUC92 DDY92 DNU92 DXQ92 EHM92 ERI92 FBE92 FLA92 FUW92 GES92 GOO92 GYK92 HIG92 HSC92 IBY92 ILU92 IVQ92 JFM92 JPI92 JZE92 KJA92 KSW92 LCS92 LMO92 LWK92 MGG92 MQC92 MZY92 NJU92 NTQ92 ODM92 ONI92 OXE92 PHA92 PQW92 QAS92 QKO92 QUK92 REG92 ROC92 RXY92 SHU92 SRQ92 TBM92 TLI92 TVE92 UFA92 UOW92 UYS92 VIO92 VSK92 WCG92 WMC92 Q132 JM132 TI132 ADE132 ANA132 AWW132 BGS132 BQO132 CAK132 CKG132 CUC132 DDY132 DNU132 DXQ132 EHM132 ERI132 FBE132 FLA132 FUW132 GES132 GOO132 GYK132 HIG132 HSC132 IBY132 ILU132 IVQ132 JFM132 JPI132 JZE132 KJA132 KSW132 LCS132 LMO132 LWK132 MGG132 MQC132 MZY132 NJU132 NTQ132 ODM132 ONI132 OXE132 PHA132 PQW132 QAS132 QKO132 QUK132 REG132 ROC132 RXY132 SHU132 SRQ132 TBM132 TLI132 TVE132 UFA132 UOW132 UYS132 VIO132 VSK132 WCG132 WMC132 Q150 JM150 TI150 ADE150 ANA150 AWW150 BGS150 BQO150 CAK150 CKG150 CUC150 DDY150 DNU150 DXQ150 EHM150 ERI150 FBE150 FLA150 FUW150 GES150 GOO150 GYK150 HIG150 HSC150 IBY150 ILU150 IVQ150 JFM150 JPI150 JZE150 KJA150 KSW150 LCS150 LMO150 LWK150 MGG150 MQC150 MZY150 NJU150 NTQ150 ODM150 ONI150 OXE150 PHA150 PQW150 QAS150 QKO150 QUK150 REG150 ROC150 RXY150 SHU150 SRQ150 TBM150 TLI150 TVE150 UFA150 UOW150 UYS150 VIO150 VSK150 WCG150 WMC150 V109:V110 JR109:JR110 TN109:TN110 ADJ109:ADJ110 ANF109:ANF110 AXB109:AXB110 BGX109:BGX110 BQT109:BQT110 CAP109:CAP110 CKL109:CKL110 CUH109:CUH110 DED109:DED110 DNZ109:DNZ110 DXV109:DXV110 EHR109:EHR110 ERN109:ERN110 FBJ109:FBJ110 FLF109:FLF110 FVB109:FVB110 GEX109:GEX110 GOT109:GOT110 GYP109:GYP110 HIL109:HIL110 HSH109:HSH110 ICD109:ICD110 ILZ109:ILZ110 IVV109:IVV110 JFR109:JFR110 JPN109:JPN110 JZJ109:JZJ110 KJF109:KJF110 KTB109:KTB110 LCX109:LCX110 LMT109:LMT110 LWP109:LWP110 MGL109:MGL110 MQH109:MQH110 NAD109:NAD110 NJZ109:NJZ110 NTV109:NTV110 ODR109:ODR110 ONN109:ONN110 OXJ109:OXJ110 PHF109:PHF110 PRB109:PRB110 QAX109:QAX110 QKT109:QKT110 QUP109:QUP110 REL109:REL110 ROH109:ROH110 RYD109:RYD110 SHZ109:SHZ110 SRV109:SRV110 TBR109:TBR110 TLN109:TLN110 TVJ109:TVJ110 UFF109:UFF110 UPB109:UPB110 UYX109:UYX110 VIT109:VIT110 VSP109:VSP110 WCL109:WCL110 WMH109:WMH110 JN184 TJ184 ADF184 ANB184 AWX184 BGT184 BQP184 CAL184 CKH184 CUD184 DDZ184 DNV184 DXR184 EHN184 ERJ184 FBF184 FLB184 FUX184 GET184 GOP184 GYL184 HIH184 HSD184 IBZ184 ILV184 IVR184 JFN184 JPJ184 JZF184 KJB184 KSX184 LCT184 LMP184 LWL184 MGH184 MQD184 MZZ184 NJV184 NTR184 ODN184 ONJ184 OXF184 PHB184 PQX184 QAT184 QKP184 QUL184 REH184 ROD184 RXZ184 SHV184 SRR184 TBN184 TLJ184 TVF184 UFB184 UOX184 UYT184 VIP184 VSL184 WCH184 WMD184 WVZ184 WWD120 V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JW198 TS198 ADO198 ANK198 AXG198 BHC198 BQY198 CAU198 CKQ198 CUM198 DEI198 DOE198 DYA198 EHW198 ERS198 FBO198 FLK198 FVG198 GFC198 GOY198 GYU198 HIQ198 HSM198 ICI198 IME198 IWA198 JFW198 JPS198 JZO198 KJK198 KTG198 LDC198 LMY198 LWU198 MGQ198 MQM198 NAI198 NKE198 NUA198 ODW198 ONS198 OXO198 PHK198 PRG198 QBC198 QKY198 QUU198 REQ198 ROM198 RYI198 SIE198 SSA198 TBW198 TLS198 TVO198 UFK198 UPG198 UZC198 VIY198 VSU198 WCQ198 WMM198 WWI198 WVY227 Q227 JM227 TI227 ADE227 ANA227 AWW227 BGS227 BQO227 CAK227 CKG227 CUC227 DDY227 DNU227 DXQ227 EHM227 ERI227 FBE227 FLA227 FUW227 GES227 GOO227 GYK227 HIG227 HSC227 IBY227 ILU227 IVQ227 JFM227 JPI227 JZE227 KJA227 KSW227 LCS227 LMO227 LWK227 MGG227 MQC227 MZY227 NJU227 NTQ227 ODM227 ONI227 OXE227 PHA227 PQW227 QAS227 QKO227 QUK227 REG227 ROC227 RXY227 SHU227 SRQ227 TBM227 TLI227 TVE227 UFA227 UOW227 UYS227 VIO227 VSK227 WCG227 WMC227 Q245 KV245 UR245 AEN245 AOJ245 AYF245 BIB245 BRX245 CBT245 CLP245 CVL245 DFH245 DPD245 DYZ245 EIV245 ESR245 FCN245 FMJ245 FWF245 GGB245 GPX245 GZT245 HJP245 HTL245 IDH245 IND245 IWZ245 JGV245 JQR245 KAN245 KKJ245 KUF245 LEB245 LNX245 LXT245 MHP245 MRL245 NBH245 NLD245 NUZ245 OEV245 OOR245 OYN245 PIJ245 PSF245 QCB245 QLX245 QVT245 RFP245 RPL245 RZH245 SJD245 SSZ245 TCV245 TMR245 TWN245 UGJ245 UQF245 VAB245 VJX245 VTT245 WDP245 WNL245 WXH245 X245 AE245 AL245 AS245 AZ245"/>
    <dataValidation type="decimal" allowBlank="1" showErrorMessage="1" errorTitle="Ошибка" error="Допускается ввод только неотрицательных чисел!" sqref="WVX183 F268:I268 F264:I264 F260:Q260 O167 JK167 TG167 ADC167 AMY167 AWU167 BGQ167 BQM167 CAI167 CKE167 CUA167 DDW167 DNS167 DXO167 EHK167 ERG167 FBC167 FKY167 FUU167 GEQ167 GOM167 GYI167 HIE167 HSA167 IBW167 ILS167 IVO167 JFK167 JPG167 JZC167 KIY167 KSU167 LCQ167 LMM167 LWI167 MGE167 MQA167 MZW167 NJS167 NTO167 ODK167 ONG167 OXC167 PGY167 PQU167 QAQ167 QKM167 QUI167 REE167 ROA167 RXW167 SHS167 SRO167 TBK167 TLG167 TVC167 UEY167 UOU167 UYQ167 VIM167 VSI167 WCE167 WMA167 WVW167 P183 JL183 TH183 ADD183 AMZ183 AWV183 BGR183 BQN183 CAJ183 CKF183 CUB183 DDX183 DNT183 DXP183 EHL183 ERH183 FBD183 FKZ183 FUV183 GER183 GON183 GYJ183 HIF183 HSB183 IBX183 ILT183 IVP183 JFL183 JPH183 JZD183 KIZ183 KSV183 LCR183 LMN183 LWJ183 MGF183 MQB183 MZX183 NJT183 NTP183 ODL183 ONH183 OXD183 PGZ183 PQV183 QAR183 QKN183 QUJ183 REF183 ROB183 RXX183 SHT183 SRP183 TBL183 TLH183 TVD183 UEZ183 UOV183 UYR183 VIN183 VSJ183 WCF183 WMB183 H216:S216">
      <formula1>0</formula1>
      <formula2>9.99999999999999E+23</formula2>
    </dataValidation>
    <dataValidation type="list" allowBlank="1" showInputMessage="1" showErrorMessage="1" errorTitle="Ошибка" error="Выберите значение из списка" prompt="Выберите значение из списка" sqref="G216 M109 M167">
      <formula1>kind_of_heat_transfer</formula1>
    </dataValidation>
    <dataValidation type="list" allowBlank="1" showInputMessage="1" showErrorMessage="1" errorTitle="Ошибка" error="Выберите значение из списка" prompt="Выберите значение из списка" sqref="F216">
      <formula1>kind_of_tariff_unit</formula1>
    </dataValidation>
    <dataValidation type="list" allowBlank="1" showInputMessage="1" errorTitle="Ошибка" error="Выберите значение из списка" prompt="Выберите значение из списка" sqref="WVW130 WVW90 WVW72:WWD72 JK36:JR36 TG36:TN36 ADC36:ADJ36 AMY36:ANF36 AWU36:AXB36 BGQ36:BGX36 BQM36:BQT36 CAI36:CAP36 CKE36:CKL36 CUA36:CUH36 DDW36:DED36 DNS36:DNZ36 DXO36:DXV36 EHK36:EHR36 ERG36:ERN36 FBC36:FBJ36 FKY36:FLF36 FUU36:FVB36 GEQ36:GEX36 GOM36:GOT36 GYI36:GYP36 HIE36:HIL36 HSA36:HSH36 IBW36:ICD36 ILS36:ILZ36 IVO36:IVV36 JFK36:JFR36 JPG36:JPN36 JZC36:JZJ36 KIY36:KJF36 KSU36:KTB36 LCQ36:LCX36 LMM36:LMT36 LWI36:LWP36 MGE36:MGL36 MQA36:MQH36 MZW36:NAD36 NJS36:NJZ36 NTO36:NTV36 ODK36:ODR36 ONG36:ONN36 OXC36:OXJ36 PGY36:PHF36 PQU36:PRB36 QAQ36:QAX36 QKM36:QKT36 QUI36:QUP36 REE36:REL36 ROA36:ROH36 RXW36:RYD36 SHS36:SHZ36 SRO36:SRV36 TBK36:TBR36 TLG36:TLN36 TVC36:TVJ36 UEY36:UFF36 UOU36:UPB36 UYQ36:UYX36 VIM36:VIT36 VSI36:VSP36 WCE36:WCL36 WMA36:WMH36 WVW36:WWD36 JK54:JR54 TG54:TN54 ADC54:ADJ54 AMY54:ANF54 AWU54:AXB54 BGQ54:BGX54 BQM54:BQT54 CAI54:CAP54 CKE54:CKL54 CUA54:CUH54 DDW54:DED54 DNS54:DNZ54 DXO54:DXV54 EHK54:EHR54 ERG54:ERN54 FBC54:FBJ54 FKY54:FLF54 FUU54:FVB54 GEQ54:GEX54 GOM54:GOT54 GYI54:GYP54 HIE54:HIL54 HSA54:HSH54 IBW54:ICD54 ILS54:ILZ54 IVO54:IVV54 JFK54:JFR54 JPG54:JPN54 JZC54:JZJ54 KIY54:KJF54 KSU54:KTB54 LCQ54:LCX54 LMM54:LMT54 LWI54:LWP54 MGE54:MGL54 MQA54:MQH54 MZW54:NAD54 NJS54:NJZ54 NTO54:NTV54 ODK54:ODR54 ONG54:ONN54 OXC54:OXJ54 PGY54:PHF54 PQU54:PRB54 QAQ54:QAX54 QKM54:QKT54 QUI54:QUP54 REE54:REL54 ROA54:ROH54 RXW54:RYD54 SHS54:SHZ54 SRO54:SRV54 TBK54:TBR54 TLG54:TLN54 TVC54:TVJ54 UEY54:UFF54 UOU54:UPB54 UYQ54:UYX54 VIM54:VIT54 VSI54:VSP54 WCE54:WCL54 WMA54:WMH54 WVW54:WWD54 JK72:JR72 TG72:TN72 ADC72:ADJ72 AMY72:ANF72 AWU72:AXB72 BGQ72:BGX72 BQM72:BQT72 CAI72:CAP72 CKE72:CKL72 CUA72:CUH72 DDW72:DED72 DNS72:DNZ72 DXO72:DXV72 EHK72:EHR72 ERG72:ERN72 FBC72:FBJ72 FKY72:FLF72 FUU72:FVB72 GEQ72:GEX72 GOM72:GOT72 GYI72:GYP72 HIE72:HIL72 HSA72:HSH72 IBW72:ICD72 ILS72:ILZ72 IVO72:IVV72 JFK72:JFR72 JPG72:JPN72 JZC72:JZJ72 KIY72:KJF72 KSU72:KTB72 LCQ72:LCX72 LMM72:LMT72 LWI72:LWP72 MGE72:MGL72 MQA72:MQH72 MZW72:NAD72 NJS72:NJZ72 NTO72:NTV72 ODK72:ODR72 ONG72:ONN72 OXC72:OXJ72 PGY72:PHF72 PQU72:PRB72 QAQ72:QAX72 QKM72:QKT72 QUI72:QUP72 REE72:REL72 ROA72:ROH72 RXW72:RYD72 SHS72:SHZ72 SRO72:SRV72 TBK72:TBR72 TLG72:TLN72 TVC72:TVJ72 UEY72:UFF72 UOU72:UPB72 UYQ72:UYX72 VIM72:VIT72 VSI72:VSP72 WCE72:WCL72 WMA72:WMH72 WDN243:WDU243 JK90 TG90 ADC90 AMY90 AWU90 BGQ90 BQM90 CAI90 CKE90 CUA90 DDW90 DNS90 DXO90 EHK90 ERG90 FBC90 FKY90 FUU90 GEQ90 GOM90 GYI90 HIE90 HSA90 IBW90 ILS90 IVO90 JFK90 JPG90 JZC90 KIY90 KSU90 LCQ90 LMM90 LWI90 MGE90 MQA90 MZW90 NJS90 NTO90 ODK90 ONG90 OXC90 PGY90 PQU90 QAQ90 QKM90 QUI90 REE90 ROA90 RXW90 SHS90 SRO90 TBK90 TLG90 TVC90 UEY90 UOU90 UYQ90 VIM90 VSI90 WCE90 WMA90 VTR243:VTY243 JK130 TG130 ADC130 AMY130 AWU130 BGQ130 BQM130 CAI130 CKE130 CUA130 DDW130 DNS130 DXO130 EHK130 ERG130 FBC130 FKY130 FUU130 GEQ130 GOM130 GYI130 HIE130 HSA130 IBW130 ILS130 IVO130 JFK130 JPG130 JZC130 KIY130 KSU130 LCQ130 LMM130 LWI130 MGE130 MQA130 MZW130 NJS130 NTO130 ODK130 ONG130 OXC130 PGY130 PQU130 QAQ130 QKM130 QUI130 REE130 ROA130 RXW130 SHS130 SRO130 TBK130 TLG130 TVC130 UEY130 UOU130 UYQ130 VIM130 VSI130 WCE130 WMA130 UZZ243:VAG243 JK166 TG166 ADC166 AMY166 AWU166 BGQ166 BQM166 CAI166 CKE166 CUA166 DDW166 DNS166 DXO166 EHK166 ERG166 FBC166 FKY166 FUU166 GEQ166 GOM166 GYI166 HIE166 HSA166 IBW166 ILS166 IVO166 JFK166 JPG166 JZC166 KIY166 KSU166 LCQ166 LMM166 LWI166 MGE166 MQA166 MZW166 NJS166 NTO166 ODK166 ONG166 OXC166 PGY166 PQU166 QAQ166 QKM166 QUI166 REE166 ROA166 RXW166 SHS166 SRO166 TBK166 TLG166 TVC166 UEY166 UOU166 UYQ166 VIM166 VSI166 WCE166 WMA166 WVW166 VJV243:VKC243 JK148 TG148 ADC148 AMY148 AWU148 BGQ148 BQM148 CAI148 CKE148 CUA148 DDW148 DNS148 DXO148 EHK148 ERG148 FBC148 FKY148 FUU148 GEQ148 GOM148 GYI148 HIE148 HSA148 IBW148 ILS148 IVO148 JFK148 JPG148 JZC148 KIY148 KSU148 LCQ148 LMM148 LWI148 MGE148 MQA148 MZW148 NJS148 NTO148 ODK148 ONG148 OXC148 PGY148 PQU148 QAQ148 QKM148 QUI148 REE148 ROA148 RXW148 SHS148 SRO148 TBK148 TLG148 TVC148 UEY148 UOU148 UYQ148 VIM148 VSI148 WCE148 WMA148 WVW148 UGH243:UGO243 WXF243:WXM243 WNJ243:WNQ243 WVW225:WWD225 JK225:JR225 TG225:TN225 ADC225:ADJ225 AMY225:ANF225 AWU225:AXB225 BGQ225:BGX225 BQM225:BQT225 CAI225:CAP225 CKE225:CKL225 CUA225:CUH225 DDW225:DED225 DNS225:DNZ225 DXO225:DXV225 EHK225:EHR225 ERG225:ERN225 FBC225:FBJ225 FKY225:FLF225 FUU225:FVB225 GEQ225:GEX225 GOM225:GOT225 GYI225:GYP225 HIE225:HIL225 HSA225:HSH225 IBW225:ICD225 ILS225:ILZ225 IVO225:IVV225 JFK225:JFR225 JPG225:JPN225 JZC225:JZJ225 KIY225:KJF225 KSU225:KTB225 LCQ225:LCX225 LMM225:LMT225 LWI225:LWP225 MGE225:MGL225 MQA225:MQH225 MZW225:NAD225 NJS225:NJZ225 NTO225:NTV225 ODK225:ODR225 ONG225:ONN225 OXC225:OXJ225 PGY225:PHF225 PQU225:PRB225 QAQ225:QAX225 QKM225:QKT225 QUI225:QUP225 REE225:REL225 ROA225:ROH225 RXW225:RYD225 SHS225:SHZ225 SRO225:SRV225 TBK225:TBR225 TLG225:TLN225 TVC225:TVJ225 UEY225:UFF225 UOU225:UPB225 UYQ225:UYX225 VIM225:VIT225 VSI225:VSP225 WCE225:WCL225 WMA225:WMH225 UQD243:UQK243 KT243:LA243 UP243:UW243 AEL243:AES243 AOH243:AOO243 AYD243:AYK243 BHZ243:BIG243 BRV243:BSC243 CBR243:CBY243 CLN243:CLU243 CVJ243:CVQ243 DFF243:DFM243 DPB243:DPI243 DYX243:DZE243 EIT243:EJA243 ESP243:ESW243 FCL243:FCS243 FMH243:FMO243 FWD243:FWK243 GFZ243:GGG243 GPV243:GQC243 GZR243:GZY243 HJN243:HJU243 HTJ243:HTQ243 IDF243:IDM243 INB243:INI243 IWX243:IXE243 JGT243:JHA243 JQP243:JQW243 KAL243:KAS243 KKH243:KKO243 KUD243:KUK243 LDZ243:LEG243 LNV243:LOC243 LXR243:LXY243 MHN243:MHU243 MRJ243:MRQ243 NBF243:NBM243 NLB243:NLI243 NUX243:NVE243 OET243:OFA243 OOP243:OOW243 OYL243:OYS243 PIH243:PIO243 PSD243:PSK243 QBZ243:QCG243 QLV243:QMC243 QVR243:QVY243 RFN243:RFU243 RPJ243:RPQ243 RZF243:RZM243 SJB243:SJI243 SSX243:STE243 TCT243:TDA243 TMP243:TMW243 TWL243:TWS243">
      <formula1>kind_of_cons</formula1>
    </dataValidation>
    <dataValidation type="list" allowBlank="1" showInputMessage="1" showErrorMessage="1" errorTitle="Ошибка" error="Выберите значение из списка" sqref="WVW71 O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O53 JK53 TG53 ADC53 AMY53 AWU53 BGQ53 BQM53 CAI53 CKE53 CUA53 DDW53 DNS53 DXO53 EHK53 ERG53 FBC53 FKY53 FUU53 GEQ53 GOM53 GYI53 HIE53 HSA53 IBW53 ILS53 IVO53 JFK53 JPG53 JZC53 KIY53 KSU53 LCQ53 LMM53 LWI53 MGE53 MQA53 MZW53 NJS53 NTO53 ODK53 ONG53 OXC53 PGY53 PQU53 QAQ53 QKM53 QUI53 REE53 ROA53 RXW53 SHS53 SRO53 TBK53 TLG53 TVC53 UEY53 UOU53 UYQ53 VIM53 VSI53 WCE53 WMA53 WVW53 O71 JK71 TG71 ADC71 AMY71 AWU71 BGQ71 BQM71 CAI71 CKE71 CUA71 DDW71 DNS71 DXO71 EHK71 ERG71 FBC71 FKY71 FUU71 GEQ71 GOM71 GYI71 HIE71 HSA71 IBW71 ILS71 IVO71 JFK71 JPG71 JZC71 KIY71 KSU71 LCQ71 LMM71 LWI71 MGE71 MQA71 MZW71 NJS71 NTO71 ODK71 ONG71 OXC71 PGY71 PQU71 QAQ71 QKM71 QUI71 REE71 ROA71 RXW71 SHS71 SRO71 TBK71 TLG71 TVC71 UEY71 UOU71 UYQ71 VIM71 VSI71 WCE71 WMA71 O165 JK165 TG165 ADC165 AMY165 AWU165 BGQ165 BQM165 CAI165 CKE165 CUA165 DDW165 DNS165 DXO165 EHK165 ERG165 FBC165 FKY165 FUU165 GEQ165 GOM165 GYI165 HIE165 HSA165 IBW165 ILS165 IVO165 JFK165 JPG165 JZC165 KIY165 KSU165 LCQ165 LMM165 LWI165 MGE165 MQA165 MZW165 NJS165 NTO165 ODK165 ONG165 OXC165 PGY165 PQU165 QAQ165 QKM165 QUI165 REE165 ROA165 RXW165 SHS165 SRO165 TBK165 TLG165 TVC165 UEY165 UOU165 UYQ165 VIM165 VSI165 WCE165 WMA165 WVW165 WVW224 O224 JK224 TG224 ADC224 AMY224 AWU224 BGQ224 BQM224 CAI224 CKE224 CUA224 DDW224 DNS224 DXO224 EHK224 ERG224 FBC224 FKY224 FUU224 GEQ224 GOM224 GYI224 HIE224 HSA224 IBW224 ILS224 IVO224 JFK224 JPG224 JZC224 KIY224 KSU224 LCQ224 LMM224 LWI224 MGE224 MQA224 MZW224 NJS224 NTO224 ODK224 ONG224 OXC224 PGY224 PQU224 QAQ224 QKM224 QUI224 REE224 ROA224 RXW224 SHS224 SRO224 TBK224 TLG224 TVC224 UEY224 UOU224 UYQ224 VIM224 VSI224 WCE224 WMA224 O242 KT242 UP242 AEL242 AOH242 AYD242 BHZ242 BRV242 CBR242 CLN242 CVJ242 DFF242 DPB242 DYX242 EIT242 ESP242 FCL242 FMH242 FWD242 GFZ242 GPV242 GZR242 HJN242 HTJ242 IDF242 INB242 IWX242 JGT242 JQP242 KAL242 KKH242 KUD242 LDZ242 LNV242 LXR242 MHN242 MRJ242 NBF242 NLB242 NUX242 OET242 OOP242 OYL242 PIH242 PSD242 QBZ242 QLV242 QVR242 RFN242 RPJ242 RZF242 SJB242 SSX242 TCT242 TMP242 TWL242 UGH242 UQD242 UZZ242 VJV242 VTR242 WDN242 WNJ242 WXF242">
      <formula1>kind_of_scheme_in</formula1>
    </dataValidation>
    <dataValidation type="list" allowBlank="1" showInputMessage="1" showErrorMessage="1" errorTitle="Ошибка" error="Выберите значение из списка" sqref="WVW108 JK108 TG108 ADC108 AMY108 AWU108 BGQ108 BQM108 CAI108 CKE108 CUA108 DDW108 DNS108 DXO108 EHK108 ERG108 FBC108 FKY108 FUU108 GEQ108 GOM108 GYI108 HIE108 HSA108 IBW108 ILS108 IVO108 JFK108 JPG108 JZC108 KIY108 KSU108 LCQ108 LMM108 LWI108 MGE108 MQA108 MZW108 NJS108 NTO108 ODK108 ONG108 OXC108 PGY108 PQU108 QAQ108 QKM108 QUI108 REE108 ROA108 RXW108 SHS108 SRO108 TBK108 TLG108 TVC108 UEY108 UOU108 UYQ108 VIM108 VSI108 WCE108 WMA108 O108">
      <formula1>kind_of_cons</formula1>
    </dataValidation>
    <dataValidation type="list" allowBlank="1" showInputMessage="1" showErrorMessage="1" errorTitle="Ошибка" error="Выберите значение из списка" sqref="WVU91 WVU131 KR244 JI37 TE37 ADA37 AMW37 AWS37 BGO37 BQK37 CAG37 CKC37 CTY37 DDU37 DNQ37 DXM37 EHI37 ERE37 FBA37 FKW37 FUS37 GEO37 GOK37 GYG37 HIC37 HRY37 IBU37 ILQ37 IVM37 JFI37 JPE37 JZA37 KIW37 KSS37 LCO37 LMK37 LWG37 MGC37 MPY37 MZU37 NJQ37 NTM37 ODI37 ONE37 OXA37 PGW37 PQS37 QAO37 QKK37 QUG37 REC37 RNY37 RXU37 SHQ37 SRM37 TBI37 TLE37 TVA37 UEW37 UOS37 UYO37 VIK37 VSG37 WCC37 WLY37 WVU37 UN244 JI55 TE55 ADA55 AMW55 AWS55 BGO55 BQK55 CAG55 CKC55 CTY55 DDU55 DNQ55 DXM55 EHI55 ERE55 FBA55 FKW55 FUS55 GEO55 GOK55 GYG55 HIC55 HRY55 IBU55 ILQ55 IVM55 JFI55 JPE55 JZA55 KIW55 KSS55 LCO55 LMK55 LWG55 MGC55 MPY55 MZU55 NJQ55 NTM55 ODI55 ONE55 OXA55 PGW55 PQS55 QAO55 QKK55 QUG55 REC55 RNY55 RXU55 SHQ55 SRM55 TBI55 TLE55 TVA55 UEW55 UOS55 UYO55 VIK55 VSG55 WCC55 WLY55 WVU55 AEJ244 JI73 TE73 ADA73 AMW73 AWS73 BGO73 BQK73 CAG73 CKC73 CTY73 DDU73 DNQ73 DXM73 EHI73 ERE73 FBA73 FKW73 FUS73 GEO73 GOK73 GYG73 HIC73 HRY73 IBU73 ILQ73 IVM73 JFI73 JPE73 JZA73 KIW73 KSS73 LCO73 LMK73 LWG73 MGC73 MPY73 MZU73 NJQ73 NTM73 ODI73 ONE73 OXA73 PGW73 PQS73 QAO73 QKK73 QUG73 REC73 RNY73 RXU73 SHQ73 SRM73 TBI73 TLE73 TVA73 UEW73 UOS73 UYO73 VIK73 VSG73 WCC73 WLY73 WVU73 AOF244 JI91 TE91 ADA91 AMW91 AWS91 BGO91 BQK91 CAG91 CKC91 CTY91 DDU91 DNQ91 DXM91 EHI91 ERE91 FBA91 FKW91 FUS91 GEO91 GOK91 GYG91 HIC91 HRY91 IBU91 ILQ91 IVM91 JFI91 JPE91 JZA91 KIW91 KSS91 LCO91 LMK91 LWG91 MGC91 MPY91 MZU91 NJQ91 NTM91 ODI91 ONE91 OXA91 PGW91 PQS91 QAO91 QKK91 QUG91 REC91 RNY91 RXU91 SHQ91 SRM91 TBI91 TLE91 TVA91 UEW91 UOS91 UYO91 VIK91 VSG91 WCC91 WLY91 AYB244 JI131 TE131 ADA131 AMW131 AWS131 BGO131 BQK131 CAG131 CKC131 CTY131 DDU131 DNQ131 DXM131 EHI131 ERE131 FBA131 FKW131 FUS131 GEO131 GOK131 GYG131 HIC131 HRY131 IBU131 ILQ131 IVM131 JFI131 JPE131 JZA131 KIW131 KSS131 LCO131 LMK131 LWG131 MGC131 MPY131 MZU131 NJQ131 NTM131 ODI131 ONE131 OXA131 PGW131 PQS131 QAO131 QKK131 QUG131 REC131 RNY131 RXU131 SHQ131 SRM131 TBI131 TLE131 TVA131 UEW131 UOS131 UYO131 VIK131 VSG131 WCC131 WLY131 M149 JI149 TE149 ADA149 AMW149 AWS149 BGO149 BQK149 CAG149 CKC149 CTY149 DDU149 DNQ149 DXM149 EHI149 ERE149 FBA149 FKW149 FUS149 GEO149 GOK149 GYG149 HIC149 HRY149 IBU149 ILQ149 IVM149 JFI149 JPE149 JZA149 KIW149 KSS149 LCO149 LMK149 LWG149 MGC149 MPY149 MZU149 NJQ149 NTM149 ODI149 ONE149 OXA149 PGW149 PQS149 QAO149 QKK149 QUG149 REC149 RNY149 RXU149 SHQ149 SRM149 TBI149 TLE149 TVA149 UEW149 UOS149 UYO149 VIK149 VSG149 WCC149 WLY149 WVU149 M226 JI226 TE226 ADA226 AMW226 AWS226 BGO226 BQK226 CAG226 CKC226 CTY226 DDU226 DNQ226 DXM226 EHI226 ERE226 FBA226 FKW226 FUS226 GEO226 GOK226 GYG226 HIC226 HRY226 IBU226 ILQ226 IVM226 JFI226 JPE226 JZA226 KIW226 KSS226 LCO226 LMK226 LWG226 MGC226 MPY226 MZU226 NJQ226 NTM226 ODI226 ONE226 OXA226 PGW226 PQS226 QAO226 QKK226 QUG226 REC226 RNY226 RXU226 SHQ226 SRM226 TBI226 TLE226 TVA226 UEW226 UOS226 UYO226 VIK226 VSG226 WCC226 WLY226 WVU226 M244 WXD244 WNH244 WDL244 VTP244 VJT244 UZX244 UQB244 UGF244 TWJ244 TMN244 TCR244 SSV244 SIZ244 RZD244 RPH244 RFL244 QVP244 QLT244 QBX244 PSB244 PIF244 OYJ244 OON244 OER244 NUV244 NKZ244 NBD244 MRH244 MHL244 LXP244 LNT244 LDX244 KUB244 KKF244 KAJ244 JQN244 JGR244 IWV244 IMZ244 IDD244 HTH244 HJL244 GZP244 GPT244 GFX244 FWB244 FMF244 FCJ244 ESN244 EIR244 DYV244 DOZ244 DFD244 CVH244 CLL244 CBP244 BRT244 BHX244 M37 M55 M73 M91 M131">
      <formula1>kind_of_heat_transfer</formula1>
    </dataValidation>
    <dataValidation type="list" allowBlank="1" showInputMessage="1" showErrorMessage="1" errorTitle="Ошибка" error="Выберите значение из списка" prompt="Выберите значение из списка" sqref="E9:E10">
      <formula1>kind_group_rates_load_filter</formula1>
    </dataValidation>
    <dataValidation allowBlank="1" showInputMessage="1" showErrorMessage="1" prompt="Выберите виды деятельности, выполнив двойной щелчок левой кнопки мыши по ячейке." sqref="F9:F10"/>
    <dataValidation type="list" allowBlank="1" showInputMessage="1" showErrorMessage="1" errorTitle="Ошибка" error="Выберите значение из списка" prompt="Территория действия тарифа выбирается из выпадающего списка. Доступные для выбора территории определяются на листе &quot;Территории&quot;. Для каждого вида тарифа должна указываться территория, содержащая только те МР/МО, где действует данный вид тарифа." sqref="N9:N11 N15:N17">
      <formula1>DESCRIPTION_TERRITORY</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H317 J292 F312">
      <formula1>900</formula1>
    </dataValidation>
    <dataValidation type="list" allowBlank="1" showDropDown="1" showInputMessage="1" showErrorMessage="1" error="для выбора выполните двойной щелчок по ячейке" prompt="Для выбора выполните двойной щелчок левой клавиши мыши по соответствующей ячейке." sqref="G332">
      <formula1>"a"</formula1>
    </dataValidation>
    <dataValidation allowBlank="1" sqref="WVT94:WWE95 JH39:JS45 TD39:TO45 ACZ39:ADK45 AMV39:ANG45 AWR39:AXC45 BGN39:BGY45 BQJ39:BQU45 CAF39:CAQ45 CKB39:CKM45 CTX39:CUI45 DDT39:DEE45 DNP39:DOA45 DXL39:DXW45 EHH39:EHS45 ERD39:ERO45 FAZ39:FBK45 FKV39:FLG45 FUR39:FVC45 GEN39:GEY45 GOJ39:GOU45 GYF39:GYQ45 HIB39:HIM45 HRX39:HSI45 IBT39:ICE45 ILP39:IMA45 IVL39:IVW45 JFH39:JFS45 JPD39:JPO45 JYZ39:JZK45 KIV39:KJG45 KSR39:KTC45 LCN39:LCY45 LMJ39:LMU45 LWF39:LWQ45 MGB39:MGM45 MPX39:MQI45 MZT39:NAE45 NJP39:NKA45 NTL39:NTW45 ODH39:ODS45 OND39:ONO45 OWZ39:OXK45 PGV39:PHG45 PQR39:PRC45 QAN39:QAY45 QKJ39:QKU45 QUF39:QUQ45 REB39:REM45 RNX39:ROI45 RXT39:RYE45 SHP39:SIA45 SRL39:SRW45 TBH39:TBS45 TLD39:TLO45 TUZ39:TVK45 UEV39:UFG45 UOR39:UPC45 UYN39:UYY45 VIJ39:VIU45 VSF39:VSQ45 WCB39:WCM45 WLX39:WMI45 WVT39:WWE45 JH94:JS95 TD94:TO95 ACZ94:ADK95 AMV94:ANG95 AWR94:AXC95 BGN94:BGY95 BQJ94:BQU95 CAF94:CAQ95 CKB94:CKM95 CTX94:CUI95 DDT94:DEE95 DNP94:DOA95 DXL94:DXW95 EHH94:EHS95 ERD94:ERO95 FAZ94:FBK95 FKV94:FLG95 FUR94:FVC95 GEN94:GEY95 GOJ94:GOU95 GYF94:GYQ95 HIB94:HIM95 HRX94:HSI95 IBT94:ICE95 ILP94:IMA95 IVL94:IVW95 JFH94:JFS95 JPD94:JPO95 JYZ94:JZK95 KIV94:KJG95 KSR94:KTC95 LCN94:LCY95 LMJ94:LMU95 LWF94:LWQ95 MGB94:MGM95 MPX94:MQI95 MZT94:NAE95 NJP94:NKA95 NTL94:NTW95 ODH94:ODS95 OND94:ONO95 OWZ94:OXK95 PGV94:PHG95 PQR94:PRC95 QAN94:QAY95 QKJ94:QKU95 QUF94:QUQ95 REB94:REM95 RNX94:ROI95 RXT94:RYE95 SHP94:SIA95 SRL94:SRW95 TBH94:TBS95 TLD94:TLO95 TUZ94:TVK95 UEV94:UFG95 UOR94:UPC95 UYN94:UYY95 VIJ94:VIU95 VSF94:VSQ95 WCB94:WCM95 WLX94:WMI95 JH115:JX115 TD115:TT115 ACZ115:ADP115 AMV115:ANL115 AWR115:AXH115 BGN115:BHD115 BQJ115:BQZ115 CAF115:CAV115 CKB115:CKR115 CTX115:CUN115 DDT115:DEJ115 DNP115:DOF115 DXL115:DYB115 EHH115:EHX115 ERD115:ERT115 FAZ115:FBP115 FKV115:FLL115 FUR115:FVH115 GEN115:GFD115 GOJ115:GOZ115 GYF115:GYV115 HIB115:HIR115 HRX115:HSN115 IBT115:ICJ115 ILP115:IMF115 IVL115:IWB115 JFH115:JFX115 JPD115:JPT115 JYZ115:JZP115 KIV115:KJL115 KSR115:KTH115 LCN115:LDD115 LMJ115:LMZ115 LWF115:LWV115 MGB115:MGR115 MPX115:MQN115 MZT115:NAJ115 NJP115:NKF115 NTL115:NUB115 ODH115:ODX115 OND115:ONT115 OWZ115:OXP115 PGV115:PHL115 PQR115:PRH115 QAN115:QBD115 QKJ115:QKZ115 QUF115:QUV115 REB115:RER115 RNX115:RON115 RXT115:RYJ115 SHP115:SIF115 SRL115:SSB115 TBH115:TBX115 TLD115:TLT115 TUZ115:TVP115 UEV115:UFL115 UOR115:UPH115 UYN115:UZD115 VIJ115:VIZ115 VSF115:VSV115 WCB115:WCR115 WLX115:WMN115 WVT115:WWJ115 L81:U81 AMV75:ANG81 AWR75:AXC81 BGN75:BGY81 BQJ75:BQU81 CAF75:CAQ81 CKB75:CKM81 CTX75:CUI81 DDT75:DEE81 DNP75:DOA81 DXL75:DXW81 EHH75:EHS81 ERD75:ERO81 FAZ75:FBK81 FKV75:FLG81 FUR75:FVC81 GEN75:GEY81 GOJ75:GOU81 GYF75:GYQ81 HIB75:HIM81 HRX75:HSI81 IBT75:ICE81 ILP75:IMA81 IVL75:IVW81 JFH75:JFS81 JPD75:JPO81 JYZ75:JZK81 KIV75:KJG81 KSR75:KTC81 LCN75:LCY81 LMJ75:LMU81 LWF75:LWQ81 MGB75:MGM81 MPX75:MQI81 MZT75:NAE81 NJP75:NKA81 NTL75:NTW81 ODH75:ODS81 OND75:ONO81 OWZ75:OXK81 PGV75:PHG81 PQR75:PRC81 QAN75:QAY81 QKJ75:QKU81 QUF75:QUQ81 REB75:REM81 RNX75:ROI81 RXT75:RYE81 SHP75:SIA81 SRL75:SRW81 TBH75:TBS81 TLD75:TLO81 TUZ75:TVK81 UEV75:UFG81 UOR75:UPC81 UYN75:UYY81 VIJ75:VIU81 VSF75:VSQ81 WCB75:WCM81 WLX75:WMI81 WVT75:WWE81 JH75:JS81 TD75:TO81 ACZ75:ADK81 ACZ228:ADK234 JH228:JS234 TD228:TO234 WVT228:WWE234 WLX228:WMI234 WCB228:WCM234 VSF228:VSQ234 VIJ228:VIU234 UYN228:UYY234 UOR228:UPC234 UEV228:UFG234 TUZ228:TVK234 TLD228:TLO234 TBH228:TBS234 SRL228:SRW234 SHP228:SIA234 RXT228:RYE234 RNX228:ROI234 REB228:REM234 QUF228:QUQ234 QKJ228:QKU234 QAN228:QAY234 PQR228:PRC234 PGV228:PHG234 OWZ228:OXK234 OND228:ONO234 ODH228:ODS234 NTL228:NTW234 NJP228:NKA234 MZT228:NAE234 MPX228:MQI234 MGB228:MGM234 LWF228:LWQ234 LMJ228:LMU234 LCN228:LCY234 KSR228:KTC234 KIV228:KJG234 JYZ228:JZK234 JPD228:JPO234 JFH228:JFS234 IVL228:IVW234 ILP228:IMA234 IBT228:ICE234 HRX228:HSI234 HIB228:HIM234 GYF228:GYQ234 GOJ228:GOU234 GEN228:GEY234 FUR228:FVC234 FKV228:FLG234 FAZ228:FBK234 ERD228:ERO234 EHH228:EHS234 DXL228:DXW234 DNP228:DOA234 DDT228:DEE234 CTX228:CUI234 CKB228:CKM234 CAF228:CAQ234 BQJ228:BQU234 BGN228:BGY234 AWR228:AXC234 AMV228:ANG234 L234:U234 L253:U253 TD57:TO63 ACZ57:ADK63 AMV57:ANG63 AWR57:AXC63 BGN57:BGY63 BQJ57:BQU63 CAF57:CAQ63 CKB57:CKM63 CTX57:CUI63 DDT57:DEE63 DNP57:DOA63 DXL57:DXW63 EHH57:EHS63 ERD57:ERO63 FAZ57:FBK63 FKV57:FLG63 FUR57:FVC63 GEN57:GEY63 GOJ57:GOU63 GYF57:GYQ63 HIB57:HIM63 HRX57:HSI63 IBT57:ICE63 ILP57:IMA63 IVL57:IVW63 JFH57:JFS63 JPD57:JPO63 JYZ57:JZK63 KIV57:KJG63 KSR57:KTC63 LCN57:LCY63 LMJ57:LMU63 LWF57:LWQ63 MGB57:MGM63 MPX57:MQI63 MZT57:NAE63 NJP57:NKA63 NTL57:NTW63 ODH57:ODS63 OND57:ONO63 OWZ57:OXK63 PGV57:PHG63 PQR57:PRC63 QAN57:QAY63 QKJ57:QKU63 QUF57:QUQ63 REB57:REM63 RNX57:ROI63 RXT57:RYE63 SHP57:SIA63 SRL57:SRW63 TBH57:TBS63 TLD57:TLO63 TUZ57:TVK63 UEV57:UFG63 UOR57:UPC63 UYN57:UYY63 VIJ57:VIU63 VSF57:VSQ63 WCB57:WCM63 WLX57:WMI63 WVT57:WWE63 JH57:JS63 L252:W252 AMV252:ANG253 MHK246:MHV251 MGB252:MGM253 AEI246:AET251 ACZ252:ADK253 GFW246:GGH251 GEN252:GEY253 KQ246:LB251 JH252:JS253 LXO246:LXZ251 LWF252:LWQ253 UM246:UX251 TD252:TO253 DFC246:DFN251 DDT252:DEE253 WXC246:WXN251 WVT252:WWE253 LNS246:LOD251 LMJ252:LMU253 WNG246:WNR251 WLX252:WMI253 FWA246:FWL251 FUR252:FVC253 WDK246:WDV251 WCB252:WCM253 LDW246:LEH251 LCN252:LCY253 VTO246:VTZ251 VSF252:VSQ253 BRS246:BSD251 BQJ252:BQU253 VJS246:VKD251 VIJ252:VIU253 KUA246:KUL251 KSR252:KTC253 UZW246:VAH251 UYN252:UYY253 FME246:FMP251 FKV252:FLG253 UQA246:UQL251 UOR252:UPC253 KKE246:KKP251 KIV252:KJG253 UGE246:UGP251 UEV252:UFG253 CVG246:CVR251 CTX252:CUI253 TWI246:TWT251 TUZ252:TVK253 KAI246:KAT251 JYZ252:JZK253 TMM246:TMX251 TLD252:TLO253 FCI246:FCT251 FAZ252:FBK253 TCQ246:TDB251 TBH252:TBS253 JQM246:JQX251 JPD252:JPO253 SSU246:STF251 SRL252:SRW253 AYA246:AYL251 AWR252:AXC253 SIY246:SJJ251 SHP252:SIA253 JGQ246:JHB251 JFH252:JFS253 RZC246:RZN251 RXT252:RYE253 ESM246:ESX251 ERD252:ERO253 RPG246:RPR251 RNX252:ROI253 IWU246:IXF251 IVL252:IVW253 RFK246:RFV251 REB252:REM253 CLK246:CLV251 CKB252:CKM253 QVO246:QVZ251 QUF252:QUQ253 IMY246:INJ251 ILP252:IMA253 QLS246:QMD251 QKJ252:QKU253 EIQ246:EJB251 EHH252:EHS253 QBW246:QCH251 QAN252:QAY253 IDC246:IDN251 IBT252:ICE253 PSA246:PSL251 PQR252:PRC253 BHW246:BIH251 BGN252:BGY253 PIE246:PIP251 PGV252:PHG253 HTG246:HTR251 HRX252:HSI253 OYI246:OYT251 OWZ252:OXK253 DYU246:DZF251 DXL252:DXW253 OOM246:OOX251 OND252:ONO253 HJK246:HJV251 HIB252:HIM253 OEQ246:OFB251 ODH252:ODS253 CBO246:CBZ251 CAF252:CAQ253 NUU246:NVF251 NTL252:NTW253 GZO246:GZZ251 GYF252:GYQ253 NKY246:NLJ251 NJP252:NKA253 DOY246:DPJ251 DNP252:DOA253 NBC246:NBN251 MZT252:NAE253 GPS246:GQD251 GOJ252:GOU253 MRG246:MRR251 MPX252:MQI253 AOE246:AOP251 L246:BE246 L247:BF251"/>
    <dataValidation type="list" allowBlank="1" showInputMessage="1" showErrorMessage="1" errorTitle="Ошибка" error="Выберите значение из списка" prompt="Выберите значение из списка" sqref="E292">
      <formula1>kind_of_forms</formula1>
    </dataValidation>
    <dataValidation type="textLength" operator="lessThanOrEqual" allowBlank="1" showInputMessage="1" showErrorMessage="1" errorTitle="Ошибка" error="Допускается ввод не более 900 символов!" prompt="Укажите поставщика" sqref="WVU110 M110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20 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formula1>900</formula1>
    </dataValidation>
    <dataValidation type="list" allowBlank="1" showInputMessage="1" errorTitle="Ошибка" error="Выберите значение из списка" prompt="Выберите значение из списка" sqref="WLY109 JI167 TE167 ADA167 AMW167 AWS167 BGO167 BQK167 CAG167 CKC167 CTY167 DDU167 DNQ167 DXM167 EHI167 ERE167 FBA167 FKW167 FUS167 GEO167 GOK167 GYG167 HIC167 HRY167 IBU167 ILQ167 IVM167 JFI167 JPE167 JZA167 KIW167 KSS167 LCO167 LMK167 LWG167 MGC167 MPY167 MZU167 NJQ167 NTM167 ODI167 ONE167 OXA167 PGW167 PQS167 QAO167 QKK167 QUG167 REC167 RNY167 RXU167 SHQ167 SRM167 TBI167 TLE167 TVA167 UEW167 UOS167 UYO167 VIK167 VSG167 WCC167 WLY167 WVU167 WVU109 JI109 TE109 ADA109 AMW109 AWS109 BGO109 BQK109 CAG109 CKC109 CTY109 DDU109 DNQ109 DXM109 EHI109 ERE109 FBA109 FKW109 FUS109 GEO109 GOK109 GYG109 HIC109 HRY109 IBU109 ILQ109 IVM109 JFI109 JPE109 JZA109 KIW109 KSS109 LCO109 LMK109 LWG109 MGC109 MPY109 MZU109 NJQ109 NTM109 ODI109 ONE109 OXA109 PGW109 PQS109 QAO109 QKK109 QUG109 REC109 RNY109 RXU109 SHQ109 SRM109 TBI109 TLE109 TVA109 UEW109 UOS109 UYO109 VIK109 VSG109 WCC109">
      <formula1>kind_of_heat_transfer</formula1>
    </dataValidation>
    <dataValidation allowBlank="1" prompt="Для выбора выполните двойной щелчок левой клавиши мыши по соответствующей ячейке." sqref="JH93:JS93 TD93:TO93 ACZ93:ADK93 AMV93:ANG93 AWR93:AXC93 BGN93:BGY93 BQJ93:BQU93 CAF93:CAQ93 CKB93:CKM93 CTX93:CUI93 DDT93:DEE93 DNP93:DOA93 DXL93:DXW93 EHH93:EHS93 ERD93:ERO93 FAZ93:FBK93 FKV93:FLG93 FUR93:FVC93 GEN93:GEY93 GOJ93:GOU93 GYF93:GYQ93 HIB93:HIM93 HRX93:HSI93 IBT93:ICE93 ILP93:IMA93 IVL93:IVW93 JFH93:JFS93 JPD93:JPO93 JYZ93:JZK93 KIV93:KJG93 KSR93:KTC93 LCN93:LCY93 LMJ93:LMU93 LWF93:LWQ93 MGB93:MGM93 MPX93:MQI93 MZT93:NAE93 NJP93:NKA93 NTL93:NTW93 ODH93:ODS93 OND93:ONO93 OWZ93:OXK93 PGV93:PHG93 PQR93:PRC93 QAN93:QAY93 QKJ93:QKU93 QUF93:QUQ93 REB93:REM93 RNX93:ROI93 RXT93:RYE93 SHP93:SIA93 SRL93:SRW93 TBH93:TBS93 TLD93:TLO93 TUZ93:TVK93 UEV93:UFG93 UOR93:UPC93 UYN93:UYY93 VIJ93:VIU93 VSF93:VSQ93 WCB93:WCM93 WLX93:WMI93 WVT93:WWE93 JH133:JS139 TD133:TO139 ACZ133:ADK139 AMV133:ANG139 AWR133:AXC139 BGN133:BGY139 BQJ133:BQU139 CAF133:CAQ139 CKB133:CKM139 CTX133:CUI139 DDT133:DEE139 DNP133:DOA139 DXL133:DXW139 EHH133:EHS139 ERD133:ERO139 FAZ133:FBK139 FKV133:FLG139 FUR133:FVC139 GEN133:GEY139 GOJ133:GOU139 GYF133:GYQ139 HIB133:HIM139 HRX133:HSI139 IBT133:ICE139 ILP133:IMA139 IVL133:IVW139 JFH133:JFS139 JPD133:JPO139 JYZ133:JZK139 KIV133:KJG139 KSR133:KTC139 LCN133:LCY139 LMJ133:LMU139 LWF133:LWQ139 MGB133:MGM139 MPX133:MQI139 MZT133:NAE139 NJP133:NKA139 NTL133:NTW139 ODH133:ODS139 OND133:ONO139 OWZ133:OXK139 PGV133:PHG139 PQR133:PRC139 QAN133:QAY139 QKJ133:QKU139 QUF133:QUQ139 REB133:REM139 RNX133:ROI139 RXT133:RYE139 SHP133:SIA139 SRL133:SRW139 TBH133:TBS139 TLD133:TLO139 TUZ133:TVK139 UEV133:UFG139 UOR133:UPC139 UYN133:UYY139 VIJ133:VIU139 VSF133:VSQ139 WCB133:WCM139 WLX133:WMI139 WVT133:WWE139 JH151:JS157 TD151:TO157 ACZ151:ADK157 AMV151:ANG157 AWR151:AXC157 BGN151:BGY157 BQJ151:BQU157 CAF151:CAQ157 CKB151:CKM157 CTX151:CUI157 DDT151:DEE157 DNP151:DOA157 DXL151:DXW157 EHH151:EHS157 ERD151:ERO157 FAZ151:FBK157 FKV151:FLG157 FUR151:FVC157 GEN151:GEY157 GOJ151:GOU157 GYF151:GYQ157 HIB151:HIM157 HRX151:HSI157 IBT151:ICE157 ILP151:IMA157 IVL151:IVW157 JFH151:JFS157 JPD151:JPO157 JYZ151:JZK157 KIV151:KJG157 KSR151:KTC157 LCN151:LCY157 LMJ151:LMU157 LWF151:LWQ157 MGB151:MGM157 MPX151:MQI157 MZT151:NAE157 NJP151:NKA157 NTL151:NTW157 ODH151:ODS157 OND151:ONO157 OWZ151:OXK157 PGV151:PHG157 PQR151:PRC157 QAN151:QAY157 QKJ151:QKU157 QUF151:QUQ157 REB151:REM157 RNX151:ROI157 RXT151:RYE157 SHP151:SIA157 SRL151:SRW157 TBH151:TBS157 TLD151:TLO157 TUZ151:TVK157 UEV151:UFG157 UOR151:UPC157 UYN151:UYY157 VIJ151:VIU157 VSF151:VSQ157 WCB151:WCM157 WLX151:WMI157 WVT151:WWE157 L175:U175 JH116:JX119 TD116:TT119 ACZ116:ADP119 AMV116:ANL119 AWR116:AXH119 BGN116:BHD119 BQJ116:BQZ119 CAF116:CAV119 CKB116:CKR119 CTX116:CUN119 DDT116:DEJ119 DNP116:DOF119 DXL116:DYB119 EHH116:EHX119 ERD116:ERT119 FAZ116:FBP119 FKV116:FLL119 FUR116:FVH119 GEN116:GFD119 GOJ116:GOZ119 GYF116:GYV119 HIB116:HIR119 HRX116:HSN119 IBT116:ICJ119 ILP116:IMF119 IVL116:IWB119 JFH116:JFX119 JPD116:JPT119 JYZ116:JZP119 KIV116:KJL119 KSR116:KTH119 LCN116:LDD119 LMJ116:LMZ119 LWF116:LWV119 MGB116:MGR119 MPX116:MQN119 MZT116:NAJ119 NJP116:NKF119 NTL116:NUB119 ODH116:ODX119 OND116:ONT119 OWZ116:OXP119 PGV116:PHL119 PQR116:PRH119 QAN116:QBD119 QKJ116:QKZ119 QUF116:QUV119 REB116:RER119 RNX116:RON119 RXT116:RYJ119 SHP116:SIF119 SRL116:SSB119 TBH116:TBX119 TLD116:TLT119 TUZ116:TVP119 UEV116:UFL119 UOR116:UPH119 UYN116:UZD119 VIJ116:VIZ119 VSF116:VSV119 WCB116:WCR119 WLX116:WMN119 WVT116:WWJ119 JH112:JX114 TD112:TT114 ACZ112:ADP114 AMV112:ANL114 AWR112:AXH114 BGN112:BHD114 BQJ112:BQZ114 CAF112:CAV114 CKB112:CKR114 CTX112:CUN114 DDT112:DEJ114 DNP112:DOF114 DXL112:DYB114 EHH112:EHX114 ERD112:ERT114 FAZ112:FBP114 FKV112:FLL114 FUR112:FVH114 GEN112:GFD114 GOJ112:GOZ114 GYF112:GYV114 HIB112:HIR114 HRX112:HSN114 IBT112:ICJ114 ILP112:IMF114 IVL112:IWB114 JFH112:JFX114 JPD112:JPT114 JYZ112:JZP114 KIV112:KJL114 KSR112:KTH114 LCN112:LDD114 LMJ112:LMZ114 LWF112:LWV114 MGB112:MGR114 MPX112:MQN114 MZT112:NAJ114 NJP112:NKF114 NTL112:NUB114 ODH112:ODX114 OND112:ONT114 OWZ112:OXP114 PGV112:PHL114 PQR112:PRH114 QAN112:QBD114 QKJ112:QKZ114 QUF112:QUV114 REB112:RER114 RNX112:RON114 RXT112:RYJ114 SHP112:SIF114 SRL112:SSB114 TBH112:TBX114 TLD112:TLT114 TUZ112:TVP114 UEV112:UFL114 UOR112:UPH114 UYN112:UZD114 VIJ112:VIZ114 VSF112:VSV114 WCB112:WCR114 WLX112:WMN114 WVT112:WWJ114 WVT185:WWF189 JH185:JT189 TD185:TP189 ACZ185:ADL189 AMV185:ANH189 AWR185:AXD189 BGN185:BGZ189 BQJ185:BQV189 CAF185:CAR189 CKB185:CKN189 CTX185:CUJ189 DDT185:DEF189 DNP185:DOB189 DXL185:DXX189 EHH185:EHT189 ERD185:ERP189 FAZ185:FBL189 FKV185:FLH189 FUR185:FVD189 GEN185:GEZ189 GOJ185:GOV189 GYF185:GYR189 HIB185:HIN189 HRX185:HSJ189 IBT185:ICF189 ILP185:IMB189 IVL185:IVX189 JFH185:JFT189 JPD185:JPP189 JYZ185:JZL189 KIV185:KJH189 KSR185:KTD189 LCN185:LCZ189 LMJ185:LMV189 LWF185:LWR189 MGB185:MGN189 MPX185:MQJ189 MZT185:NAF189 NJP185:NKB189 NTL185:NTX189 ODH185:ODT189 OND185:ONP189 OWZ185:OXL189 PGV185:PHH189 PQR185:PRD189 QAN185:QAZ189 QKJ185:QKV189 QUF185:QUR189 REB185:REN189 RNX185:ROJ189 RXT185:RYF189 SHP185:SIB189 SRL185:SRX189 TBH185:TBT189 TLD185:TLP189 TUZ185:TVL189 UEV185:UFH189 UOR185:UPD189 UYN185:UYZ189 VIJ185:VIV189 VSF185:VSR189 WCB185:WCN189 WLX185:WMJ189 L100:W100 WVT169:WWE175 WLX169:WMI175 WCB169:WCM175 VSF169:VSQ175 VIJ169:VIU175 UYN169:UYY175 UOR169:UPC175 UEV169:UFG175 TUZ169:TVK175 TLD169:TLO175 TBH169:TBS175 SRL169:SRW175 SHP169:SIA175 RXT169:RYE175 RNX169:ROI175 REB169:REM175 QUF169:QUQ175 QKJ169:QKU175 QAN169:QAY175 PQR169:PRC175 PGV169:PHG175 OWZ169:OXK175 OND169:ONO175 ODH169:ODS175 NTL169:NTW175 NJP169:NKA175 MZT169:NAE175 MPX169:MQI175 MGB169:MGM175 LWF169:LWQ175 LMJ169:LMU175 LCN169:LCY175 KSR169:KTC175 KIV169:KJG175 JYZ169:JZK175 JPD169:JPO175 JFH169:JFS175 IVL169:IVW175 ILP169:IMA175 IBT169:ICE175 HRX169:HSI175 HIB169:HIM175 GYF169:GYQ175 GOJ169:GOU175 GEN169:GEY175 FUR169:FVC175 FKV169:FLG175 FAZ169:FBK175 ERD169:ERO175 EHH169:EHS175 DXL169:DXW175 DNP169:DOA175 DDT169:DEE175 CTX169:CUI175 CKB169:CKM175 CAF169:CAQ175 BQJ169:BQU175 BGN169:BGY175 AWR169:AXC175 AMV169:ANG175 ACZ169:ADK175 TD169:TO175 JH169:JS175 WVT96:WWE100 WLX96:WMI100 WCB96:WCM100 VSF96:VSQ100 VIJ96:VIU100 UYN96:UYY100 UOR96:UPC100 UEV96:UFG100 TUZ96:TVK100 TLD96:TLO100 TBH96:TBS100 SRL96:SRW100 SHP96:SIA100 RXT96:RYE100 RNX96:ROI100 REB96:REM100 QUF96:QUQ100 QKJ96:QKU100 QAN96:QAY100 PQR96:PRC100 PGV96:PHG100 OWZ96:OXK100 OND96:ONO100 ODH96:ODS100 NTL96:NTW100 NJP96:NKA100 MZT96:NAE100 MPX96:MQI100 MGB96:MGM100 LWF96:LWQ100 LMJ96:LMU100 LCN96:LCY100 KSR96:KTC100 KIV96:KJG100 JYZ96:JZK100 JPD96:JPO100 JFH96:JFS100 IVL96:IVW100 ILP96:IMA100 IBT96:ICE100 HRX96:HSI100 HIB96:HIM100 GYF96:GYQ100 GOJ96:GOU100 GEN96:GEY100 FUR96:FVC100 FKV96:FLG100 FAZ96:FBK100 ERD96:ERO100 EHH96:EHS100 DXL96:DXW100 DNP96:DOA100 DDT96:DEE100 CTX96:CUI100 CKB96:CKM100 CAF96:CAQ100 BQJ96:BQU100 BGN96:BGY100 AWR96:AXC100 AMV96:ANG100 ACZ96:ADK100 TD96:TO100 JH96:JS100 CAF201:CBA205 CKB201:CKW205 CTX201:CUS205 DDT201:DEO205 DNP201:DOK205 DXL201:DYG205 EHH201:EIC205 ERD201:ERY205 FAZ201:FBU205 FKV201:FLQ205 FUR201:FVM205 GEN201:GFI205 GOJ201:GPE205 GYF201:GZA205 HIB201:HIW205 HRX201:HSS205 IBT201:ICO205 ILP201:IMK205 IVL201:IWG205 JFH201:JGC205 JPD201:JPY205 JYZ201:JZU205 KIV201:KJQ205 KSR201:KTM205 LCN201:LDI205 LMJ201:LNE205 LWF201:LXA205 MGB201:MGW205 MPX201:MQS205 MZT201:NAO205 NJP201:NKK205 NTL201:NUG205 ODH201:OEC205 OND201:ONY205 OWZ201:OXU205 PGV201:PHQ205 PQR201:PRM205 QAN201:QBI205 QKJ201:QLE205 QUF201:QVA205 REB201:REW205 RNX201:ROS205 RXT201:RYO205 SHP201:SIK205 SRL201:SSG205 TBH201:TCC205 TLD201:TLY205 TUZ201:TVU205 UEV201:UFQ205 UOR201:UPM205 UYN201:UZI205 VIJ201:VJE205 VSF201:VTA205 WCB201:WCW205 WLX201:WMS205 BQJ201:BRE205 WVT201:WWO205 BGN201:BHI205 AMV201:ANQ205 AWR201:AXM205 JH201:KC205 ACZ201:ADU205 TD201:TY205"/>
    <dataValidation type="textLength" operator="lessThanOrEqual" allowBlank="1" showErrorMessage="1" errorTitle="Ошибка" error="Допускается ввод не более 900 символов!" sqref="M197 JI197 TE197 ADA197 AMW197 AWS197 BGO197 BQK197 CAG197 CKC197 CTY197 DDU197 DNQ197 DXM197 EHI197 ERE197 FBA197 FKW197 FUS197 GEO197 GOK197 GYG197 HIC197 HRY197 IBU197 ILQ197 IVM197 JFI197 JPE197 JZA197 KIW197 KSS197 LCO197 LMK197 LWG197 MGC197 MPY197 MZU197 NJQ197 NTM197 ODI197 ONE197 OXA197 PGW197 PQS197 QAO197 QKK197 QUG197 REC197 RNY197 RXU197 SHQ197 SRM197 TBI197 TLE197 TVA197 UEW197 UOS197 UYO197 VIK197 VSG197 WCC197 WLY197 WVU197">
      <formula1>900</formula1>
    </dataValidation>
    <dataValidation type="textLength" operator="lessThanOrEqual" allowBlank="1" showInputMessage="1" showErrorMessage="1" errorTitle="Ошибка" error="Допускается ввод не более 900 символов!" prompt="Укажите заявителя" sqref="M183 JI183 TE183 ADA183 AMW183 AWS183 BGO183 BQK183 CAG183 CKC183 CTY183 DDU183 DNQ183 DXM183 EHI183 ERE183 FBA183 FKW183 FUS183 GEO183 GOK183 GYG183 HIC183 HRY183 IBU183 ILQ183 IVM183 JFI183 JPE183 JZA183 KIW183 KSS183 LCO183 LMK183 LWG183 MGC183 MPY183 MZU183 NJQ183 NTM183 ODI183 ONE183 OXA183 PGW183 PQS183 QAO183 QKK183 QUG183 REC183 RNY183 RXU183 SHQ183 SRM183 TBI183 TLE183 TVA183 UEW183 UOS183 UYO183 VIK183 VSG183 WCC183 WLY183 WVU183">
      <formula1>900</formula1>
    </dataValidation>
    <dataValidation type="list" allowBlank="1" showInputMessage="1" showErrorMessage="1" errorTitle="Ошибка" error="Выберите значение из списка" prompt="Выберите значение из списка" sqref="Q207:Q209">
      <formula1>kind_of_load4</formula1>
    </dataValidation>
    <dataValidation type="list" allowBlank="1" showInputMessage="1" showErrorMessage="1" errorTitle="Ошибка" error="Выберите значение из списка" prompt="Выберите значение из списка" sqref="U207:U208 U211:U212">
      <formula1>kind_of_nets</formula1>
    </dataValidation>
    <dataValidation type="list" allowBlank="1" showInputMessage="1" showErrorMessage="1" errorTitle="Ошибка" error="Выберите значение из списка" prompt="Выберите значение из списка" sqref="Y207 Y211">
      <formula1>kind_of_diameters</formula1>
    </dataValidation>
    <dataValidation type="list" allowBlank="1" showInputMessage="1" showErrorMessage="1" errorTitle="Ошибка" error="Выберите значение из списка" prompt="Выберите значение из списка" sqref="O36:V36 O54:V54 O72:V72 O130:V130 O148:V148 O225:V225 O166 O90 O243">
      <formula1>kind_of_cons</formula1>
    </dataValidation>
    <dataValidation type="list" allowBlank="1" showInputMessage="1" showErrorMessage="1" errorTitle="Ошибка" error="Выберите значение из списка" prompt="Выберите значение из списка" sqref="J356 J368">
      <formula1>kind_of_control_method</formula1>
    </dataValidation>
  </dataValidations>
  <pageMargins left="0.75" right="0.75" top="1" bottom="1" header="0.5" footer="0.5"/>
  <pageSetup paperSize="9" orientation="portrait" horizontalDpi="200" verticalDpi="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0">
    <tabColor rgb="FFCCCCFF"/>
  </sheetPr>
  <dimension ref="A1:L54"/>
  <sheetViews>
    <sheetView showGridLines="0" tabSelected="1" topLeftCell="D1" zoomScaleNormal="100" workbookViewId="0">
      <selection activeCell="K76" sqref="K76"/>
    </sheetView>
  </sheetViews>
  <sheetFormatPr defaultRowHeight="11.25"/>
  <cols>
    <col min="1" max="1" width="10.7109375" style="190" hidden="1" customWidth="1"/>
    <col min="2" max="2" width="10.7109375" style="85" hidden="1" customWidth="1"/>
    <col min="3" max="3" width="3.7109375" style="19" hidden="1" customWidth="1"/>
    <col min="4" max="4" width="1.7109375" style="22" customWidth="1"/>
    <col min="5" max="5" width="55.28515625" style="22" customWidth="1"/>
    <col min="6" max="6" width="50.7109375" style="22" customWidth="1"/>
    <col min="7" max="7" width="3.7109375" style="21" customWidth="1"/>
    <col min="8" max="8" width="9.140625" style="22"/>
    <col min="9" max="9" width="9.140625" style="52"/>
    <col min="10" max="10" width="30" style="22" customWidth="1"/>
    <col min="11" max="16384" width="9.140625" style="22"/>
  </cols>
  <sheetData>
    <row r="1" spans="1:12" s="363" customFormat="1" ht="3" customHeight="1">
      <c r="A1" s="361"/>
      <c r="B1" s="362"/>
      <c r="F1" s="363">
        <v>31464180</v>
      </c>
      <c r="G1" s="364"/>
      <c r="I1" s="364"/>
    </row>
    <row r="2" spans="1:12" s="18" customFormat="1" ht="14.25">
      <c r="A2" s="189"/>
      <c r="B2" s="85"/>
      <c r="E2" s="369" t="str">
        <f>"Код шаблона: " &amp; GetCode()</f>
        <v>Код шаблона: FAS.JKH.OPEN.INFO.REQUEST.WARM</v>
      </c>
      <c r="F2" s="411"/>
      <c r="G2" s="368"/>
      <c r="H2" s="368"/>
      <c r="I2" s="368"/>
      <c r="J2" s="368"/>
      <c r="K2" s="368"/>
      <c r="L2" s="368"/>
    </row>
    <row r="3" spans="1:12" ht="14.25">
      <c r="E3" s="370" t="str">
        <f>"Версия " &amp; GetVersion()</f>
        <v>Версия 1.0.2</v>
      </c>
      <c r="F3" s="411"/>
      <c r="G3" s="40"/>
      <c r="H3" s="40"/>
      <c r="I3" s="40"/>
      <c r="J3" s="40"/>
      <c r="K3" s="40"/>
      <c r="L3" s="253"/>
    </row>
    <row r="4" spans="1:12" s="348" customFormat="1" ht="6">
      <c r="A4" s="342"/>
      <c r="B4" s="343"/>
      <c r="C4" s="344"/>
      <c r="D4" s="345"/>
      <c r="E4" s="365"/>
      <c r="F4" s="366"/>
      <c r="G4" s="367"/>
      <c r="I4" s="349"/>
    </row>
    <row r="5" spans="1:12" ht="39" customHeight="1">
      <c r="D5" s="23"/>
      <c r="E5" s="1224" t="s">
        <v>755</v>
      </c>
      <c r="F5" s="1225"/>
      <c r="G5" s="406"/>
      <c r="J5" s="289"/>
    </row>
    <row r="6" spans="1:12" s="348" customFormat="1" ht="6">
      <c r="A6" s="342"/>
      <c r="B6" s="343"/>
      <c r="C6" s="344"/>
      <c r="D6" s="345"/>
      <c r="E6" s="350"/>
      <c r="F6" s="351"/>
      <c r="G6" s="352"/>
      <c r="I6" s="349"/>
    </row>
    <row r="7" spans="1:12" ht="27">
      <c r="D7" s="23"/>
      <c r="E7" s="24" t="s">
        <v>51</v>
      </c>
      <c r="F7" s="308" t="s">
        <v>65</v>
      </c>
      <c r="G7" s="360"/>
    </row>
    <row r="8" spans="1:12" s="348" customFormat="1" ht="6">
      <c r="A8" s="342"/>
      <c r="B8" s="343"/>
      <c r="C8" s="344"/>
      <c r="D8" s="345"/>
      <c r="E8" s="346"/>
      <c r="F8" s="347"/>
      <c r="G8" s="345"/>
      <c r="I8" s="349"/>
    </row>
    <row r="9" spans="1:12" ht="27">
      <c r="D9" s="23"/>
      <c r="E9" s="24" t="s">
        <v>456</v>
      </c>
      <c r="F9" s="326" t="s">
        <v>84</v>
      </c>
      <c r="G9" s="359"/>
    </row>
    <row r="10" spans="1:12" s="348" customFormat="1" ht="6">
      <c r="A10" s="353"/>
      <c r="B10" s="343"/>
      <c r="C10" s="344"/>
      <c r="D10" s="354"/>
      <c r="E10" s="350"/>
      <c r="F10" s="355"/>
      <c r="G10" s="356"/>
      <c r="I10" s="349"/>
    </row>
    <row r="11" spans="1:12" ht="27">
      <c r="A11" s="192"/>
      <c r="D11" s="23"/>
      <c r="E11" s="78" t="s">
        <v>454</v>
      </c>
      <c r="F11" s="1197" t="s">
        <v>1002</v>
      </c>
      <c r="G11" s="357"/>
    </row>
    <row r="12" spans="1:12" ht="27">
      <c r="D12" s="23"/>
      <c r="E12" s="78" t="s">
        <v>455</v>
      </c>
      <c r="F12" s="1197" t="s">
        <v>1003</v>
      </c>
      <c r="G12" s="359"/>
    </row>
    <row r="13" spans="1:12" s="348" customFormat="1" ht="6">
      <c r="A13" s="353"/>
      <c r="B13" s="343"/>
      <c r="C13" s="344"/>
      <c r="D13" s="354"/>
      <c r="E13" s="350"/>
      <c r="F13" s="355"/>
      <c r="G13" s="356"/>
      <c r="I13" s="349"/>
    </row>
    <row r="14" spans="1:12" ht="27">
      <c r="D14" s="23"/>
      <c r="E14" s="78" t="s">
        <v>367</v>
      </c>
      <c r="F14" s="1162" t="s">
        <v>41</v>
      </c>
      <c r="G14" s="359"/>
    </row>
    <row r="15" spans="1:12" ht="27" hidden="1">
      <c r="D15" s="23"/>
      <c r="E15" s="78" t="s">
        <v>298</v>
      </c>
      <c r="F15" s="309" t="s">
        <v>761</v>
      </c>
      <c r="G15" s="359"/>
    </row>
    <row r="16" spans="1:12" ht="27" hidden="1">
      <c r="D16" s="23"/>
      <c r="E16" s="78" t="s">
        <v>573</v>
      </c>
      <c r="F16" s="309"/>
      <c r="G16" s="359"/>
    </row>
    <row r="17" spans="1:9" ht="19.5">
      <c r="D17" s="23"/>
      <c r="E17" s="24"/>
      <c r="F17" s="1054" t="s">
        <v>679</v>
      </c>
      <c r="G17" s="20"/>
    </row>
    <row r="18" spans="1:9" s="1053" customFormat="1" ht="5.25" hidden="1">
      <c r="A18" s="1050"/>
      <c r="B18" s="1048"/>
      <c r="C18" s="1051"/>
      <c r="D18" s="1052"/>
      <c r="E18" s="1046"/>
      <c r="F18" s="1045"/>
      <c r="G18" s="1052"/>
      <c r="I18" s="1049"/>
    </row>
    <row r="19" spans="1:9" ht="27">
      <c r="D19" s="23"/>
      <c r="E19" s="1047" t="s">
        <v>677</v>
      </c>
      <c r="F19" s="1163" t="s">
        <v>1596</v>
      </c>
      <c r="G19" s="359"/>
    </row>
    <row r="20" spans="1:9" ht="27">
      <c r="D20" s="23"/>
      <c r="E20" s="1047" t="s">
        <v>678</v>
      </c>
      <c r="F20" s="1162" t="s">
        <v>1597</v>
      </c>
      <c r="G20" s="359"/>
    </row>
    <row r="21" spans="1:9" s="1053" customFormat="1" ht="5.25" hidden="1">
      <c r="A21" s="1050"/>
      <c r="B21" s="1048"/>
      <c r="C21" s="1051"/>
      <c r="D21" s="1052"/>
      <c r="E21" s="1046"/>
      <c r="F21" s="1045"/>
      <c r="G21" s="1052"/>
      <c r="I21" s="1049"/>
    </row>
    <row r="22" spans="1:9" ht="19.5" hidden="1">
      <c r="D22" s="23"/>
      <c r="E22" s="24"/>
      <c r="F22" s="414" t="s">
        <v>580</v>
      </c>
      <c r="G22" s="20"/>
    </row>
    <row r="23" spans="1:9" s="1070" customFormat="1" ht="5.25" hidden="1">
      <c r="A23" s="1067"/>
      <c r="B23" s="1065"/>
      <c r="C23" s="1068"/>
      <c r="D23" s="1069"/>
      <c r="E23" s="1046"/>
      <c r="F23" s="1045"/>
      <c r="G23" s="1069"/>
      <c r="I23" s="1066"/>
    </row>
    <row r="24" spans="1:9" ht="27" hidden="1">
      <c r="D24" s="23"/>
      <c r="E24" s="1055" t="s">
        <v>680</v>
      </c>
      <c r="F24" s="309"/>
      <c r="G24" s="359"/>
    </row>
    <row r="25" spans="1:9" ht="27" hidden="1">
      <c r="D25" s="23"/>
      <c r="E25" s="1055" t="s">
        <v>681</v>
      </c>
      <c r="F25" s="311"/>
      <c r="G25" s="359"/>
    </row>
    <row r="26" spans="1:9" s="1070" customFormat="1" ht="5.25" hidden="1">
      <c r="A26" s="1067"/>
      <c r="B26" s="1065"/>
      <c r="C26" s="1068"/>
      <c r="D26" s="1069"/>
      <c r="E26" s="1046"/>
      <c r="F26" s="1045"/>
      <c r="G26" s="1069"/>
      <c r="I26" s="1066"/>
    </row>
    <row r="27" spans="1:9" s="348" customFormat="1" ht="35.1" customHeight="1">
      <c r="A27" s="353"/>
      <c r="B27" s="343"/>
      <c r="C27" s="344"/>
      <c r="D27" s="354"/>
      <c r="E27" s="350"/>
      <c r="F27" s="355"/>
      <c r="G27" s="356"/>
      <c r="I27" s="349"/>
    </row>
    <row r="28" spans="1:9" ht="27">
      <c r="D28" s="23"/>
      <c r="E28" s="78" t="s">
        <v>169</v>
      </c>
      <c r="F28" s="326" t="s">
        <v>84</v>
      </c>
      <c r="G28" s="359"/>
    </row>
    <row r="29" spans="1:9" ht="27">
      <c r="C29" s="27"/>
      <c r="D29" s="28"/>
      <c r="E29" s="29" t="s">
        <v>78</v>
      </c>
      <c r="F29" s="310" t="s">
        <v>1368</v>
      </c>
      <c r="G29" s="358"/>
    </row>
    <row r="30" spans="1:9" ht="27" hidden="1">
      <c r="C30" s="27"/>
      <c r="D30" s="28"/>
      <c r="E30" s="49" t="s">
        <v>202</v>
      </c>
      <c r="F30" s="311"/>
      <c r="G30" s="358"/>
    </row>
    <row r="31" spans="1:9" ht="27">
      <c r="C31" s="27"/>
      <c r="D31" s="28"/>
      <c r="E31" s="29" t="s">
        <v>52</v>
      </c>
      <c r="F31" s="310" t="s">
        <v>1369</v>
      </c>
      <c r="G31" s="358"/>
    </row>
    <row r="32" spans="1:9" ht="27">
      <c r="C32" s="27"/>
      <c r="D32" s="28"/>
      <c r="E32" s="29" t="s">
        <v>53</v>
      </c>
      <c r="F32" s="310" t="s">
        <v>1373</v>
      </c>
      <c r="G32" s="358"/>
      <c r="H32" s="30"/>
    </row>
    <row r="33" spans="1:9" s="348" customFormat="1" ht="6">
      <c r="A33" s="353"/>
      <c r="B33" s="343"/>
      <c r="C33" s="344"/>
      <c r="D33" s="354"/>
      <c r="E33" s="350"/>
      <c r="F33" s="355"/>
      <c r="G33" s="356"/>
      <c r="I33" s="349"/>
    </row>
    <row r="34" spans="1:9" ht="27">
      <c r="A34" s="191"/>
      <c r="D34" s="25"/>
      <c r="E34" s="750" t="s">
        <v>637</v>
      </c>
      <c r="F34" s="1164" t="s">
        <v>640</v>
      </c>
      <c r="G34" s="357"/>
    </row>
    <row r="35" spans="1:9" s="348" customFormat="1" ht="6">
      <c r="A35" s="353"/>
      <c r="B35" s="343"/>
      <c r="C35" s="344"/>
      <c r="D35" s="354"/>
      <c r="E35" s="350"/>
      <c r="F35" s="355"/>
      <c r="G35" s="356"/>
      <c r="I35" s="349"/>
    </row>
    <row r="36" spans="1:9" ht="27">
      <c r="A36" s="191"/>
      <c r="D36" s="25"/>
      <c r="E36" s="78" t="s">
        <v>242</v>
      </c>
      <c r="F36" s="1164" t="s">
        <v>203</v>
      </c>
      <c r="G36" s="357"/>
    </row>
    <row r="37" spans="1:9" s="348" customFormat="1" ht="6" hidden="1">
      <c r="A37" s="342"/>
      <c r="B37" s="343"/>
      <c r="C37" s="344"/>
      <c r="D37" s="345"/>
      <c r="E37" s="346"/>
      <c r="F37" s="347"/>
      <c r="G37" s="345"/>
      <c r="I37" s="349"/>
    </row>
    <row r="38" spans="1:9" s="1058" customFormat="1" ht="6" hidden="1">
      <c r="A38" s="1061"/>
      <c r="B38" s="1056"/>
      <c r="C38" s="1057"/>
      <c r="D38" s="1062"/>
      <c r="E38" s="1060"/>
      <c r="F38" s="1063"/>
      <c r="G38" s="1064"/>
      <c r="I38" s="1059"/>
    </row>
    <row r="39" spans="1:9" s="348" customFormat="1" ht="6">
      <c r="A39" s="353"/>
      <c r="B39" s="343"/>
      <c r="C39" s="344"/>
      <c r="D39" s="354"/>
      <c r="E39" s="350"/>
      <c r="F39" s="355"/>
      <c r="G39" s="356"/>
      <c r="I39" s="349"/>
    </row>
    <row r="40" spans="1:9" ht="27">
      <c r="A40" s="193"/>
      <c r="B40" s="87"/>
      <c r="D40" s="32"/>
      <c r="E40" s="31" t="s">
        <v>523</v>
      </c>
      <c r="F40" s="1162" t="s">
        <v>1598</v>
      </c>
      <c r="G40" s="357"/>
    </row>
    <row r="41" spans="1:9" ht="27">
      <c r="A41" s="193"/>
      <c r="B41" s="87"/>
      <c r="D41" s="32"/>
      <c r="E41" s="38" t="s">
        <v>524</v>
      </c>
      <c r="F41" s="1162" t="s">
        <v>1599</v>
      </c>
      <c r="G41" s="357"/>
    </row>
    <row r="42" spans="1:9" ht="19.5">
      <c r="D42" s="23"/>
      <c r="E42" s="24"/>
      <c r="F42" s="414" t="s">
        <v>556</v>
      </c>
      <c r="G42" s="20"/>
    </row>
    <row r="43" spans="1:9" ht="27">
      <c r="A43" s="193"/>
      <c r="D43" s="20"/>
      <c r="E43" s="412" t="s">
        <v>86</v>
      </c>
      <c r="F43" s="1166" t="s">
        <v>1600</v>
      </c>
      <c r="G43" s="357"/>
    </row>
    <row r="44" spans="1:9" ht="27">
      <c r="A44" s="193"/>
      <c r="B44" s="87"/>
      <c r="D44" s="32"/>
      <c r="E44" s="412" t="s">
        <v>87</v>
      </c>
      <c r="F44" s="1166" t="s">
        <v>1601</v>
      </c>
      <c r="G44" s="357"/>
    </row>
    <row r="45" spans="1:9" ht="27">
      <c r="A45" s="193"/>
      <c r="B45" s="87"/>
      <c r="D45" s="32"/>
      <c r="E45" s="412" t="s">
        <v>557</v>
      </c>
      <c r="F45" s="1166" t="s">
        <v>1602</v>
      </c>
      <c r="G45" s="357"/>
    </row>
    <row r="46" spans="1:9" ht="27">
      <c r="D46" s="23"/>
      <c r="E46" s="413" t="s">
        <v>558</v>
      </c>
      <c r="F46" s="1166" t="s">
        <v>1603</v>
      </c>
      <c r="G46" s="359"/>
    </row>
    <row r="47" spans="1:9" ht="3" customHeight="1">
      <c r="A47" s="193"/>
      <c r="D47" s="20"/>
      <c r="F47" s="156"/>
      <c r="G47" s="26"/>
    </row>
    <row r="48" spans="1:9" ht="69" customHeight="1">
      <c r="A48" s="193"/>
      <c r="B48" s="87"/>
      <c r="D48" s="1177" t="s">
        <v>756</v>
      </c>
      <c r="E48" s="1227" t="s">
        <v>754</v>
      </c>
      <c r="F48" s="1227"/>
      <c r="G48" s="26"/>
    </row>
    <row r="49" spans="1:9" ht="19.5">
      <c r="A49" s="193"/>
      <c r="B49" s="87"/>
      <c r="D49" s="32"/>
      <c r="E49" s="31"/>
      <c r="F49" s="157"/>
      <c r="G49" s="26"/>
    </row>
    <row r="50" spans="1:9" ht="19.5">
      <c r="A50" s="193"/>
      <c r="B50" s="87"/>
      <c r="D50" s="32"/>
      <c r="E50" s="38"/>
      <c r="F50" s="157"/>
      <c r="G50" s="26"/>
    </row>
    <row r="51" spans="1:9" ht="19.5">
      <c r="A51" s="193"/>
      <c r="B51" s="87"/>
      <c r="D51" s="32"/>
      <c r="E51" s="31"/>
      <c r="F51" s="157"/>
      <c r="G51" s="26"/>
    </row>
    <row r="54" spans="1:9">
      <c r="E54" s="1226"/>
      <c r="F54" s="1226"/>
      <c r="G54" s="1226"/>
      <c r="H54" s="1226"/>
      <c r="I54" s="1226"/>
    </row>
  </sheetData>
  <sheetProtection algorithmName="SHA-512" hashValue="XeTpOajuaQuAKQNp8ArP6S5Mj1NseMVJ8M+7o4EXT+MuUxiECj1UfFyznBdAvzhmcwpF1XjM5bfftZd8eOi0pQ==" saltValue="C15TzxhBmZ3OUJqpuoSfFg==" spinCount="100000" sheet="1" objects="1" scenarios="1" formatColumns="0" formatRows="0"/>
  <dataConsolidate/>
  <mergeCells count="3">
    <mergeCell ref="E5:F5"/>
    <mergeCell ref="E54:I54"/>
    <mergeCell ref="E48:F48"/>
  </mergeCells>
  <phoneticPr fontId="9" type="noConversion"/>
  <dataValidations xWindow="446" yWindow="425" count="6">
    <dataValidation type="textLength" operator="lessThanOrEqual" allowBlank="1" showInputMessage="1" showErrorMessage="1" errorTitle="Ошибка" error="Допускается ввод не более 900 символов!" sqref="F25:F26 F30 F40:F41 F18 F43:F46 F23 F20:F21 F49:F51">
      <formula1>900</formula1>
    </dataValidation>
    <dataValidation type="list" allowBlank="1" showInputMessage="1" showErrorMessage="1" errorTitle="Ошибка" error="Выберите значение из списка" prompt="Выберите значение из списка" sqref="F36">
      <formula1>kind_of_NDS</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F24 F19 F15:F16"/>
    <dataValidation type="list" allowBlank="1" showInputMessage="1" showErrorMessage="1" errorTitle="Ошибка" error="Выберите значение из списка" prompt="Выберите значение из списка" sqref="F14">
      <formula1>kind_of_data_type</formula1>
    </dataValidation>
    <dataValidation allowBlank="1" showInputMessage="1" showErrorMessage="1" prompt="Для выбора выполните двойной щелчок левой клавиши мыши по соответствующей ячейке." sqref="F28 F9"/>
    <dataValidation type="list" allowBlank="1" showInputMessage="1" showErrorMessage="1" errorTitle="Ошибка" error="Выберите значение из списка" prompt="Выберите значение из списка" sqref="F34">
      <formula1>kind_of_org_type</formula1>
    </dataValidation>
  </dataValidations>
  <pageMargins left="0.75" right="0.75" top="1" bottom="1" header="0.5" footer="0.5"/>
  <pageSetup paperSize="8" orientation="portrait"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EHSHEET">
    <tabColor indexed="47"/>
  </sheetPr>
  <dimension ref="A1:BC87"/>
  <sheetViews>
    <sheetView showGridLines="0" zoomScaleNormal="100" workbookViewId="0"/>
  </sheetViews>
  <sheetFormatPr defaultRowHeight="11.25"/>
  <cols>
    <col min="1" max="1" width="32.5703125" style="7" customWidth="1"/>
    <col min="2" max="2" width="9.140625" style="136"/>
    <col min="3" max="3" width="9.140625" style="139"/>
    <col min="4" max="4" width="26.5703125" style="139" customWidth="1"/>
    <col min="5" max="6" width="26.5703125" style="79" customWidth="1"/>
    <col min="7" max="7" width="31.42578125" style="79" customWidth="1"/>
    <col min="8" max="8" width="40.85546875" style="79" customWidth="1"/>
    <col min="9" max="9" width="14.5703125" style="79" customWidth="1"/>
    <col min="10" max="10" width="26.85546875" style="79" customWidth="1"/>
    <col min="11" max="11" width="50" style="79" customWidth="1"/>
    <col min="12" max="13" width="10.7109375" style="79" customWidth="1"/>
    <col min="14" max="14" width="55.140625" style="79" customWidth="1"/>
    <col min="15" max="15" width="31.85546875" style="79" customWidth="1"/>
    <col min="16" max="16" width="23.85546875" style="79" customWidth="1"/>
    <col min="17" max="17" width="46.5703125" style="79" customWidth="1"/>
    <col min="18" max="18" width="24" style="79" bestFit="1" customWidth="1"/>
    <col min="19" max="19" width="20.5703125" style="79" customWidth="1"/>
    <col min="20" max="20" width="22" style="79" customWidth="1"/>
    <col min="21" max="22" width="26.42578125" style="79" customWidth="1"/>
    <col min="23" max="23" width="8.28515625" style="79" hidden="1" customWidth="1"/>
    <col min="24" max="24" width="59.7109375" style="79" customWidth="1"/>
    <col min="25" max="25" width="49.140625" style="79" customWidth="1"/>
    <col min="26" max="26" width="11.140625" style="79" customWidth="1"/>
    <col min="27" max="30" width="29" style="79" customWidth="1"/>
    <col min="31" max="31" width="9.140625" style="79"/>
    <col min="32" max="32" width="34.7109375" style="79" customWidth="1"/>
    <col min="33" max="33" width="9.140625" style="79"/>
    <col min="34" max="35" width="34.42578125" style="79" customWidth="1"/>
    <col min="36" max="36" width="9.140625" style="79"/>
    <col min="37" max="37" width="24.5703125" style="79" customWidth="1"/>
    <col min="38" max="38" width="9.140625" style="79"/>
    <col min="39" max="39" width="26.140625" style="79" customWidth="1"/>
    <col min="40" max="40" width="1.7109375" style="79" customWidth="1"/>
    <col min="41" max="41" width="9.140625" style="79"/>
    <col min="42" max="43" width="47.85546875" style="79" customWidth="1"/>
    <col min="44" max="44" width="1.7109375" style="79" customWidth="1"/>
    <col min="45" max="45" width="21.42578125" style="79" customWidth="1"/>
    <col min="46" max="46" width="1.7109375" style="79" customWidth="1"/>
    <col min="47" max="47" width="31.28515625" style="79" bestFit="1" customWidth="1"/>
    <col min="48" max="48" width="1.7109375" style="79" customWidth="1"/>
    <col min="49" max="50" width="9.140625" style="384"/>
    <col min="51" max="51" width="3.7109375" style="79" customWidth="1"/>
    <col min="52" max="52" width="20" style="79" customWidth="1"/>
    <col min="53" max="53" width="42.85546875" style="79" bestFit="1" customWidth="1"/>
    <col min="54" max="54" width="3.7109375" style="79" customWidth="1"/>
    <col min="55" max="55" width="55" style="79" customWidth="1"/>
    <col min="56" max="16384" width="9.140625" style="79"/>
  </cols>
  <sheetData>
    <row r="1" spans="1:55" s="135" customFormat="1" ht="43.5" customHeight="1">
      <c r="A1" s="141" t="s">
        <v>66</v>
      </c>
      <c r="B1" s="141" t="s">
        <v>360</v>
      </c>
      <c r="C1" s="141" t="s">
        <v>85</v>
      </c>
      <c r="D1" s="141" t="s">
        <v>82</v>
      </c>
      <c r="E1" s="141" t="s">
        <v>184</v>
      </c>
      <c r="F1" s="141" t="s">
        <v>224</v>
      </c>
      <c r="G1" s="141" t="s">
        <v>201</v>
      </c>
      <c r="H1" s="141" t="s">
        <v>205</v>
      </c>
      <c r="I1" s="141" t="s">
        <v>223</v>
      </c>
      <c r="J1" s="141" t="s">
        <v>240</v>
      </c>
      <c r="K1" s="141" t="s">
        <v>244</v>
      </c>
      <c r="L1" s="141"/>
      <c r="M1" s="141"/>
      <c r="N1" s="93" t="s">
        <v>280</v>
      </c>
      <c r="O1" s="141" t="s">
        <v>271</v>
      </c>
      <c r="P1" s="141" t="s">
        <v>295</v>
      </c>
      <c r="Q1" s="141" t="s">
        <v>338</v>
      </c>
      <c r="R1" s="141" t="s">
        <v>20</v>
      </c>
      <c r="S1" s="141" t="s">
        <v>28</v>
      </c>
      <c r="T1" s="154" t="s">
        <v>34</v>
      </c>
      <c r="U1" s="154" t="s">
        <v>39</v>
      </c>
      <c r="V1" s="426"/>
      <c r="W1" s="427" t="s">
        <v>324</v>
      </c>
      <c r="X1" s="383" t="s">
        <v>293</v>
      </c>
      <c r="Y1" s="383" t="s">
        <v>307</v>
      </c>
      <c r="Z1" s="141"/>
      <c r="AA1" s="199" t="s">
        <v>361</v>
      </c>
      <c r="AB1" s="199"/>
      <c r="AC1" s="199" t="s">
        <v>362</v>
      </c>
      <c r="AD1" s="199"/>
      <c r="AF1" s="154" t="s">
        <v>335</v>
      </c>
      <c r="AH1" s="141" t="s">
        <v>336</v>
      </c>
      <c r="AI1" s="141" t="s">
        <v>337</v>
      </c>
      <c r="AK1" s="141" t="s">
        <v>352</v>
      </c>
      <c r="AM1" s="141" t="s">
        <v>353</v>
      </c>
      <c r="AP1" s="141" t="s">
        <v>369</v>
      </c>
      <c r="AQ1" s="141" t="s">
        <v>368</v>
      </c>
      <c r="AS1" s="383" t="s">
        <v>374</v>
      </c>
      <c r="AU1" s="154" t="s">
        <v>382</v>
      </c>
      <c r="AW1" s="385" t="s">
        <v>525</v>
      </c>
      <c r="AX1" s="385" t="s">
        <v>526</v>
      </c>
      <c r="AZ1" s="1418" t="s">
        <v>559</v>
      </c>
      <c r="BA1" s="1418"/>
      <c r="BC1" s="775" t="s">
        <v>638</v>
      </c>
    </row>
    <row r="2" spans="1:55" ht="90">
      <c r="A2" s="6" t="s">
        <v>100</v>
      </c>
      <c r="B2" s="41">
        <v>2000</v>
      </c>
      <c r="C2" s="41">
        <v>2013</v>
      </c>
      <c r="D2" s="41" t="s">
        <v>83</v>
      </c>
      <c r="E2" s="137" t="s">
        <v>185</v>
      </c>
      <c r="F2" s="137" t="s">
        <v>225</v>
      </c>
      <c r="G2" s="137" t="s">
        <v>199</v>
      </c>
      <c r="H2" s="137" t="s">
        <v>203</v>
      </c>
      <c r="I2" s="137" t="s">
        <v>92</v>
      </c>
      <c r="J2" s="137" t="s">
        <v>241</v>
      </c>
      <c r="K2" s="138" t="s">
        <v>245</v>
      </c>
      <c r="L2" s="171" t="s">
        <v>245</v>
      </c>
      <c r="M2" s="138">
        <v>1</v>
      </c>
      <c r="N2" s="625" t="s">
        <v>284</v>
      </c>
      <c r="O2" s="496" t="s">
        <v>605</v>
      </c>
      <c r="P2" s="629" t="s">
        <v>41</v>
      </c>
      <c r="Q2" s="173" t="s">
        <v>3</v>
      </c>
      <c r="R2" s="176" t="s">
        <v>23</v>
      </c>
      <c r="S2" s="174" t="s">
        <v>25</v>
      </c>
      <c r="T2" s="175" t="s">
        <v>29</v>
      </c>
      <c r="U2" s="171" t="s">
        <v>35</v>
      </c>
      <c r="V2" s="984">
        <v>1</v>
      </c>
      <c r="W2" s="428"/>
      <c r="X2" s="429" t="s">
        <v>581</v>
      </c>
      <c r="Y2" s="41" t="s">
        <v>729</v>
      </c>
      <c r="Z2" s="153"/>
      <c r="AA2" s="714" t="s">
        <v>631</v>
      </c>
      <c r="AB2" s="716" t="s">
        <v>631</v>
      </c>
      <c r="AC2" s="41" t="s">
        <v>309</v>
      </c>
      <c r="AD2" s="201" t="s">
        <v>309</v>
      </c>
      <c r="AF2" s="42" t="s">
        <v>35</v>
      </c>
      <c r="AH2" s="137" t="s">
        <v>340</v>
      </c>
      <c r="AI2" s="137" t="s">
        <v>340</v>
      </c>
      <c r="AK2" s="137" t="s">
        <v>344</v>
      </c>
      <c r="AM2" s="137" t="s">
        <v>354</v>
      </c>
      <c r="AP2" s="1201" t="s">
        <v>581</v>
      </c>
      <c r="AQ2" s="980" t="s">
        <v>673</v>
      </c>
      <c r="AS2" s="41" t="s">
        <v>372</v>
      </c>
      <c r="AU2" s="42" t="s">
        <v>375</v>
      </c>
      <c r="AW2" s="386" t="s">
        <v>527</v>
      </c>
      <c r="AX2" s="387" t="s">
        <v>527</v>
      </c>
      <c r="AZ2" s="415" t="s">
        <v>560</v>
      </c>
      <c r="BA2" s="416" t="s">
        <v>561</v>
      </c>
      <c r="BC2" s="754" t="s">
        <v>639</v>
      </c>
    </row>
    <row r="3" spans="1:55" ht="101.25">
      <c r="A3" s="6" t="s">
        <v>101</v>
      </c>
      <c r="B3" s="41">
        <v>2001</v>
      </c>
      <c r="C3" s="41">
        <v>2014</v>
      </c>
      <c r="D3" s="41" t="s">
        <v>84</v>
      </c>
      <c r="E3" s="137" t="s">
        <v>186</v>
      </c>
      <c r="F3" s="137" t="s">
        <v>226</v>
      </c>
      <c r="G3" s="137" t="s">
        <v>200</v>
      </c>
      <c r="H3" s="137" t="s">
        <v>204</v>
      </c>
      <c r="I3" s="137" t="s">
        <v>48</v>
      </c>
      <c r="J3" s="137" t="s">
        <v>281</v>
      </c>
      <c r="K3" s="138" t="s">
        <v>247</v>
      </c>
      <c r="L3" s="138" t="s">
        <v>247</v>
      </c>
      <c r="M3" s="138">
        <v>2</v>
      </c>
      <c r="N3" s="625" t="s">
        <v>258</v>
      </c>
      <c r="O3" s="496" t="s">
        <v>606</v>
      </c>
      <c r="P3" s="629" t="s">
        <v>42</v>
      </c>
      <c r="Q3" s="173" t="s">
        <v>300</v>
      </c>
      <c r="R3" s="172" t="s">
        <v>302</v>
      </c>
      <c r="S3" s="174" t="s">
        <v>26</v>
      </c>
      <c r="T3" s="175" t="s">
        <v>30</v>
      </c>
      <c r="U3" s="171" t="s">
        <v>36</v>
      </c>
      <c r="V3" s="984">
        <v>2</v>
      </c>
      <c r="W3" s="428"/>
      <c r="X3" s="429" t="s">
        <v>673</v>
      </c>
      <c r="Y3" s="1077" t="s">
        <v>729</v>
      </c>
      <c r="Z3" s="153"/>
      <c r="AA3" s="714" t="s">
        <v>632</v>
      </c>
      <c r="AB3" s="716" t="s">
        <v>632</v>
      </c>
      <c r="AC3" s="41" t="s">
        <v>310</v>
      </c>
      <c r="AD3" s="201" t="s">
        <v>310</v>
      </c>
      <c r="AF3" s="42" t="s">
        <v>36</v>
      </c>
      <c r="AH3" s="137" t="s">
        <v>363</v>
      </c>
      <c r="AI3" s="137" t="s">
        <v>342</v>
      </c>
      <c r="AK3" s="137" t="s">
        <v>345</v>
      </c>
      <c r="AM3" s="137" t="s">
        <v>355</v>
      </c>
      <c r="AP3" s="1201" t="s">
        <v>674</v>
      </c>
      <c r="AQ3" s="980" t="s">
        <v>582</v>
      </c>
      <c r="AS3" s="41" t="s">
        <v>373</v>
      </c>
      <c r="AU3" s="42" t="s">
        <v>376</v>
      </c>
      <c r="AW3" s="386" t="s">
        <v>528</v>
      </c>
      <c r="AX3" s="387" t="s">
        <v>528</v>
      </c>
      <c r="AZ3" s="1087" t="s">
        <v>697</v>
      </c>
      <c r="BA3" s="1093" t="s">
        <v>696</v>
      </c>
      <c r="BC3" s="754" t="s">
        <v>640</v>
      </c>
    </row>
    <row r="4" spans="1:55" ht="101.25">
      <c r="A4" s="6" t="s">
        <v>102</v>
      </c>
      <c r="B4" s="41">
        <v>2002</v>
      </c>
      <c r="C4" s="41">
        <v>2015</v>
      </c>
      <c r="E4" s="137" t="s">
        <v>187</v>
      </c>
      <c r="F4" s="137" t="s">
        <v>227</v>
      </c>
      <c r="H4" s="137" t="s">
        <v>2</v>
      </c>
      <c r="I4" s="137" t="s">
        <v>49</v>
      </c>
      <c r="J4" s="137" t="s">
        <v>282</v>
      </c>
      <c r="K4" s="138" t="s">
        <v>248</v>
      </c>
      <c r="L4" s="138" t="s">
        <v>248</v>
      </c>
      <c r="M4" s="138">
        <v>3</v>
      </c>
      <c r="N4" s="625" t="s">
        <v>285</v>
      </c>
      <c r="O4" s="513" t="s">
        <v>607</v>
      </c>
      <c r="Q4" s="173" t="s">
        <v>22</v>
      </c>
      <c r="R4" s="172" t="s">
        <v>759</v>
      </c>
      <c r="S4" s="174" t="s">
        <v>27</v>
      </c>
      <c r="T4" s="175" t="s">
        <v>31</v>
      </c>
      <c r="U4" s="171" t="s">
        <v>37</v>
      </c>
      <c r="V4" s="984">
        <v>3</v>
      </c>
      <c r="W4" s="428"/>
      <c r="X4" s="429"/>
      <c r="Y4" s="714"/>
      <c r="Z4" s="200"/>
      <c r="AC4" s="41" t="s">
        <v>311</v>
      </c>
      <c r="AD4" s="201" t="s">
        <v>311</v>
      </c>
      <c r="AF4" s="42" t="s">
        <v>37</v>
      </c>
      <c r="AH4" s="42" t="s">
        <v>366</v>
      </c>
      <c r="AK4" s="137" t="s">
        <v>346</v>
      </c>
      <c r="AM4" s="137" t="s">
        <v>356</v>
      </c>
      <c r="AP4" s="1201" t="s">
        <v>673</v>
      </c>
      <c r="AQ4" s="980" t="s">
        <v>583</v>
      </c>
      <c r="AS4" s="41" t="s">
        <v>343</v>
      </c>
      <c r="AU4" s="42" t="s">
        <v>377</v>
      </c>
      <c r="AW4" s="386" t="s">
        <v>529</v>
      </c>
      <c r="AX4" s="387" t="s">
        <v>529</v>
      </c>
      <c r="AZ4" s="1087" t="s">
        <v>709</v>
      </c>
      <c r="BA4" s="1093" t="s">
        <v>708</v>
      </c>
      <c r="BC4" s="754" t="s">
        <v>641</v>
      </c>
    </row>
    <row r="5" spans="1:55" ht="33.75">
      <c r="A5" s="6" t="s">
        <v>103</v>
      </c>
      <c r="B5" s="41">
        <v>2003</v>
      </c>
      <c r="C5" s="41">
        <v>2016</v>
      </c>
      <c r="E5" s="137" t="s">
        <v>188</v>
      </c>
      <c r="F5" s="137" t="s">
        <v>228</v>
      </c>
      <c r="I5" s="137" t="s">
        <v>50</v>
      </c>
      <c r="K5" s="138" t="s">
        <v>246</v>
      </c>
      <c r="L5" s="138" t="s">
        <v>246</v>
      </c>
      <c r="M5" s="138">
        <v>4</v>
      </c>
      <c r="N5" s="626" t="s">
        <v>286</v>
      </c>
      <c r="O5" s="513" t="s">
        <v>608</v>
      </c>
      <c r="Q5" s="173" t="s">
        <v>301</v>
      </c>
      <c r="R5" s="172" t="s">
        <v>303</v>
      </c>
      <c r="T5" s="42" t="s">
        <v>32</v>
      </c>
      <c r="U5" s="171" t="s">
        <v>38</v>
      </c>
      <c r="V5" s="984">
        <v>4</v>
      </c>
      <c r="W5" s="428"/>
      <c r="X5" s="429" t="s">
        <v>582</v>
      </c>
      <c r="Y5" s="714" t="s">
        <v>730</v>
      </c>
      <c r="Z5" s="200">
        <v>1</v>
      </c>
      <c r="AF5" s="42" t="s">
        <v>326</v>
      </c>
      <c r="AH5" s="137" t="s">
        <v>364</v>
      </c>
      <c r="AK5" s="137" t="s">
        <v>347</v>
      </c>
      <c r="AM5" s="137" t="s">
        <v>357</v>
      </c>
      <c r="AP5" s="1201" t="s">
        <v>582</v>
      </c>
      <c r="AQ5" s="980" t="s">
        <v>584</v>
      </c>
      <c r="AU5" s="42" t="s">
        <v>378</v>
      </c>
      <c r="AW5" s="386" t="s">
        <v>530</v>
      </c>
      <c r="AX5" s="387" t="s">
        <v>530</v>
      </c>
      <c r="AZ5" s="1087" t="s">
        <v>724</v>
      </c>
      <c r="BA5" s="1093" t="s">
        <v>723</v>
      </c>
      <c r="BC5" s="754" t="s">
        <v>642</v>
      </c>
    </row>
    <row r="6" spans="1:55" ht="45">
      <c r="A6" s="6" t="s">
        <v>104</v>
      </c>
      <c r="B6" s="41">
        <v>2004</v>
      </c>
      <c r="C6" s="41">
        <v>2017</v>
      </c>
      <c r="E6" s="137" t="s">
        <v>189</v>
      </c>
      <c r="F6" s="140"/>
      <c r="G6" s="141" t="s">
        <v>290</v>
      </c>
      <c r="H6" s="141" t="s">
        <v>257</v>
      </c>
      <c r="I6" s="137" t="s">
        <v>67</v>
      </c>
      <c r="J6" s="141" t="s">
        <v>263</v>
      </c>
      <c r="N6" s="626" t="s">
        <v>287</v>
      </c>
      <c r="O6" s="513" t="s">
        <v>609</v>
      </c>
      <c r="R6" s="172" t="s">
        <v>3</v>
      </c>
      <c r="T6" s="42" t="s">
        <v>33</v>
      </c>
      <c r="U6" s="171" t="s">
        <v>326</v>
      </c>
      <c r="V6" s="984">
        <v>5</v>
      </c>
      <c r="W6" s="428"/>
      <c r="X6" s="714" t="s">
        <v>583</v>
      </c>
      <c r="Y6" s="714" t="s">
        <v>737</v>
      </c>
      <c r="Z6" s="200"/>
      <c r="AA6" s="211"/>
      <c r="AH6" s="137" t="s">
        <v>365</v>
      </c>
      <c r="AK6" s="137" t="s">
        <v>348</v>
      </c>
      <c r="AM6" s="137" t="s">
        <v>358</v>
      </c>
      <c r="AP6" s="1201" t="s">
        <v>583</v>
      </c>
      <c r="AQ6" s="980" t="s">
        <v>585</v>
      </c>
      <c r="AU6" s="212" t="s">
        <v>379</v>
      </c>
      <c r="AW6" s="386" t="s">
        <v>531</v>
      </c>
      <c r="AX6" s="387" t="s">
        <v>531</v>
      </c>
      <c r="AZ6" s="1087" t="s">
        <v>725</v>
      </c>
      <c r="BA6" s="1093" t="s">
        <v>731</v>
      </c>
    </row>
    <row r="7" spans="1:55" ht="33.75">
      <c r="A7" s="6" t="s">
        <v>105</v>
      </c>
      <c r="B7" s="41">
        <v>2005</v>
      </c>
      <c r="E7" s="137" t="s">
        <v>190</v>
      </c>
      <c r="F7" s="140"/>
      <c r="G7" s="137" t="s">
        <v>254</v>
      </c>
      <c r="H7" s="137" t="s">
        <v>256</v>
      </c>
      <c r="I7" s="137" t="s">
        <v>68</v>
      </c>
      <c r="J7" s="137" t="s">
        <v>283</v>
      </c>
      <c r="N7" s="627" t="s">
        <v>288</v>
      </c>
      <c r="O7" s="513" t="s">
        <v>610</v>
      </c>
      <c r="U7" s="171" t="s">
        <v>84</v>
      </c>
      <c r="V7" s="985" t="s">
        <v>68</v>
      </c>
      <c r="W7" s="428"/>
      <c r="X7" s="714" t="s">
        <v>584</v>
      </c>
      <c r="Y7" s="1077" t="s">
        <v>730</v>
      </c>
      <c r="Z7" s="200"/>
      <c r="AA7" s="211"/>
      <c r="AH7" s="137" t="s">
        <v>341</v>
      </c>
      <c r="AK7" s="137" t="s">
        <v>349</v>
      </c>
      <c r="AM7" s="137" t="s">
        <v>359</v>
      </c>
      <c r="AP7" s="1201" t="s">
        <v>584</v>
      </c>
      <c r="AQ7" s="980" t="s">
        <v>588</v>
      </c>
      <c r="AU7" s="212" t="s">
        <v>380</v>
      </c>
      <c r="AW7" s="386" t="s">
        <v>532</v>
      </c>
      <c r="AX7" s="387" t="s">
        <v>532</v>
      </c>
      <c r="AZ7" s="1087" t="s">
        <v>726</v>
      </c>
      <c r="BA7" s="1093" t="s">
        <v>736</v>
      </c>
    </row>
    <row r="8" spans="1:55" ht="33.75">
      <c r="A8" s="6" t="s">
        <v>106</v>
      </c>
      <c r="B8" s="41">
        <v>2006</v>
      </c>
      <c r="E8" s="137" t="s">
        <v>191</v>
      </c>
      <c r="F8" s="140"/>
      <c r="G8" s="137" t="s">
        <v>255</v>
      </c>
      <c r="H8" s="137" t="s">
        <v>262</v>
      </c>
      <c r="I8" s="137" t="s">
        <v>182</v>
      </c>
      <c r="J8" s="137" t="s">
        <v>279</v>
      </c>
      <c r="N8" s="628" t="s">
        <v>289</v>
      </c>
      <c r="O8" s="513" t="s">
        <v>611</v>
      </c>
      <c r="V8" s="985" t="s">
        <v>182</v>
      </c>
      <c r="W8" s="428"/>
      <c r="X8" s="714" t="s">
        <v>585</v>
      </c>
      <c r="Y8" s="1077" t="s">
        <v>730</v>
      </c>
      <c r="Z8" s="200"/>
      <c r="AA8" s="211"/>
      <c r="AK8" s="137" t="s">
        <v>350</v>
      </c>
      <c r="AP8" s="1201" t="s">
        <v>585</v>
      </c>
      <c r="AQ8" s="980" t="s">
        <v>587</v>
      </c>
      <c r="AU8" s="212" t="s">
        <v>381</v>
      </c>
      <c r="AW8" s="386" t="s">
        <v>533</v>
      </c>
      <c r="AX8" s="387" t="s">
        <v>533</v>
      </c>
      <c r="AZ8" s="1087" t="s">
        <v>727</v>
      </c>
      <c r="BA8" s="1093" t="s">
        <v>746</v>
      </c>
    </row>
    <row r="9" spans="1:55" ht="33.75">
      <c r="A9" s="6" t="s">
        <v>107</v>
      </c>
      <c r="B9" s="41">
        <v>2007</v>
      </c>
      <c r="E9" s="137" t="s">
        <v>192</v>
      </c>
      <c r="F9" s="140"/>
      <c r="G9" s="137" t="s">
        <v>262</v>
      </c>
      <c r="I9" s="137" t="s">
        <v>183</v>
      </c>
      <c r="O9" s="513" t="s">
        <v>612</v>
      </c>
      <c r="V9" s="985" t="s">
        <v>183</v>
      </c>
      <c r="W9" s="428"/>
      <c r="X9" s="714" t="s">
        <v>586</v>
      </c>
      <c r="Y9" s="1077" t="s">
        <v>729</v>
      </c>
      <c r="Z9" s="200">
        <v>1</v>
      </c>
      <c r="AA9" s="211"/>
      <c r="AK9" s="137" t="s">
        <v>351</v>
      </c>
      <c r="AP9" s="1201" t="s">
        <v>588</v>
      </c>
      <c r="AQ9" s="980" t="s">
        <v>586</v>
      </c>
      <c r="AW9" s="386" t="s">
        <v>534</v>
      </c>
      <c r="AX9" s="387" t="s">
        <v>534</v>
      </c>
      <c r="AZ9" s="1087" t="s">
        <v>728</v>
      </c>
      <c r="BA9" s="1093" t="s">
        <v>743</v>
      </c>
    </row>
    <row r="10" spans="1:55" ht="112.5">
      <c r="A10" s="6" t="s">
        <v>108</v>
      </c>
      <c r="B10" s="41">
        <v>2008</v>
      </c>
      <c r="E10" s="137" t="s">
        <v>193</v>
      </c>
      <c r="F10" s="140"/>
      <c r="I10" s="137" t="s">
        <v>207</v>
      </c>
      <c r="O10" s="513" t="s">
        <v>613</v>
      </c>
      <c r="V10" s="986" t="s">
        <v>207</v>
      </c>
      <c r="W10" s="983"/>
      <c r="X10" s="981" t="s">
        <v>587</v>
      </c>
      <c r="Y10" s="982" t="s">
        <v>742</v>
      </c>
      <c r="Z10" s="200"/>
      <c r="AP10" s="1201" t="s">
        <v>587</v>
      </c>
      <c r="AQ10" s="980" t="s">
        <v>581</v>
      </c>
      <c r="AW10" s="386" t="s">
        <v>535</v>
      </c>
      <c r="AX10" s="387" t="s">
        <v>535</v>
      </c>
    </row>
    <row r="11" spans="1:55" ht="22.5">
      <c r="A11" s="6" t="s">
        <v>109</v>
      </c>
      <c r="B11" s="41">
        <v>2009</v>
      </c>
      <c r="E11" s="137" t="s">
        <v>194</v>
      </c>
      <c r="F11" s="140"/>
      <c r="I11" s="137" t="s">
        <v>208</v>
      </c>
      <c r="O11" s="496" t="s">
        <v>614</v>
      </c>
      <c r="V11" s="985" t="s">
        <v>208</v>
      </c>
      <c r="W11" s="430"/>
      <c r="X11" s="429" t="s">
        <v>588</v>
      </c>
      <c r="Y11" s="714" t="s">
        <v>741</v>
      </c>
      <c r="Z11" s="200"/>
      <c r="AP11" s="1201" t="s">
        <v>586</v>
      </c>
      <c r="AQ11" s="703"/>
      <c r="AW11" s="386" t="s">
        <v>536</v>
      </c>
      <c r="AX11" s="387" t="s">
        <v>536</v>
      </c>
    </row>
    <row r="12" spans="1:55" ht="33.75">
      <c r="A12" s="6" t="s">
        <v>64</v>
      </c>
      <c r="B12" s="41">
        <v>2010</v>
      </c>
      <c r="E12" s="137" t="s">
        <v>195</v>
      </c>
      <c r="F12" s="140"/>
      <c r="G12" s="141" t="s">
        <v>291</v>
      </c>
      <c r="H12" s="141" t="s">
        <v>259</v>
      </c>
      <c r="I12" s="137" t="s">
        <v>209</v>
      </c>
      <c r="O12" s="496" t="s">
        <v>3</v>
      </c>
      <c r="V12" s="985" t="s">
        <v>209</v>
      </c>
      <c r="W12" s="514"/>
      <c r="X12" s="429" t="s">
        <v>669</v>
      </c>
      <c r="Y12" s="1077" t="s">
        <v>729</v>
      </c>
      <c r="AP12" s="1043"/>
      <c r="AW12" s="386" t="s">
        <v>208</v>
      </c>
      <c r="AX12" s="387" t="s">
        <v>208</v>
      </c>
    </row>
    <row r="13" spans="1:55" ht="22.5">
      <c r="A13" s="6" t="s">
        <v>110</v>
      </c>
      <c r="B13" s="41">
        <v>2011</v>
      </c>
      <c r="E13" s="137" t="s">
        <v>196</v>
      </c>
      <c r="F13" s="140"/>
      <c r="G13" s="137" t="s">
        <v>260</v>
      </c>
      <c r="H13" s="137" t="s">
        <v>261</v>
      </c>
      <c r="I13" s="137" t="s">
        <v>210</v>
      </c>
      <c r="V13" s="985" t="s">
        <v>210</v>
      </c>
      <c r="W13" s="514"/>
      <c r="X13" s="514"/>
      <c r="Y13" s="514"/>
      <c r="AW13" s="386" t="s">
        <v>209</v>
      </c>
      <c r="AX13" s="387" t="s">
        <v>209</v>
      </c>
    </row>
    <row r="14" spans="1:55" ht="45">
      <c r="A14" s="6" t="s">
        <v>65</v>
      </c>
      <c r="B14" s="41">
        <v>2012</v>
      </c>
      <c r="G14" s="137" t="s">
        <v>262</v>
      </c>
      <c r="H14" s="137" t="s">
        <v>262</v>
      </c>
      <c r="I14" s="137" t="s">
        <v>211</v>
      </c>
      <c r="N14" s="93" t="s">
        <v>315</v>
      </c>
      <c r="V14" s="984">
        <v>13</v>
      </c>
      <c r="W14" s="428"/>
      <c r="X14" s="429" t="s">
        <v>674</v>
      </c>
      <c r="Y14" s="1077" t="s">
        <v>729</v>
      </c>
      <c r="AW14" s="386" t="s">
        <v>210</v>
      </c>
      <c r="AX14" s="387" t="s">
        <v>210</v>
      </c>
    </row>
    <row r="15" spans="1:55" ht="63.75">
      <c r="A15" s="6" t="s">
        <v>438</v>
      </c>
      <c r="B15" s="41">
        <v>2013</v>
      </c>
      <c r="I15" s="137" t="s">
        <v>212</v>
      </c>
      <c r="N15" s="170" t="s">
        <v>323</v>
      </c>
      <c r="V15" s="497"/>
      <c r="W15" s="497"/>
      <c r="X15" s="210"/>
      <c r="Y15" s="497"/>
      <c r="AW15" s="386" t="s">
        <v>211</v>
      </c>
      <c r="AX15" s="387" t="s">
        <v>211</v>
      </c>
    </row>
    <row r="16" spans="1:55" ht="21" customHeight="1">
      <c r="A16" s="6" t="s">
        <v>111</v>
      </c>
      <c r="B16" s="41">
        <v>2014</v>
      </c>
      <c r="I16" s="137" t="s">
        <v>213</v>
      </c>
      <c r="N16" s="170" t="s">
        <v>322</v>
      </c>
      <c r="AW16" s="386" t="s">
        <v>212</v>
      </c>
      <c r="AX16" s="387" t="s">
        <v>212</v>
      </c>
    </row>
    <row r="17" spans="1:50" ht="21" customHeight="1">
      <c r="A17" s="6" t="s">
        <v>112</v>
      </c>
      <c r="B17" s="41">
        <v>2015</v>
      </c>
      <c r="I17" s="137" t="s">
        <v>214</v>
      </c>
      <c r="N17" s="170" t="s">
        <v>321</v>
      </c>
      <c r="X17" s="210"/>
      <c r="AW17" s="386" t="s">
        <v>213</v>
      </c>
      <c r="AX17" s="387" t="s">
        <v>213</v>
      </c>
    </row>
    <row r="18" spans="1:50" ht="21" customHeight="1">
      <c r="A18" s="6" t="s">
        <v>113</v>
      </c>
      <c r="B18" s="41">
        <v>2016</v>
      </c>
      <c r="I18" s="137" t="s">
        <v>215</v>
      </c>
      <c r="N18" s="170" t="s">
        <v>320</v>
      </c>
      <c r="X18" s="210"/>
      <c r="AW18" s="386" t="s">
        <v>214</v>
      </c>
      <c r="AX18" s="387" t="s">
        <v>214</v>
      </c>
    </row>
    <row r="19" spans="1:50" ht="21" customHeight="1">
      <c r="A19" s="6" t="s">
        <v>114</v>
      </c>
      <c r="B19" s="41">
        <v>2017</v>
      </c>
      <c r="I19" s="137" t="s">
        <v>216</v>
      </c>
      <c r="N19" s="170" t="s">
        <v>319</v>
      </c>
      <c r="X19" s="210"/>
      <c r="AW19" s="386" t="s">
        <v>215</v>
      </c>
      <c r="AX19" s="387" t="s">
        <v>215</v>
      </c>
    </row>
    <row r="20" spans="1:50" ht="21" customHeight="1">
      <c r="A20" s="6" t="s">
        <v>115</v>
      </c>
      <c r="B20" s="41">
        <v>2018</v>
      </c>
      <c r="I20" s="137" t="s">
        <v>217</v>
      </c>
      <c r="N20" s="170" t="s">
        <v>318</v>
      </c>
      <c r="AW20" s="386" t="s">
        <v>216</v>
      </c>
      <c r="AX20" s="387" t="s">
        <v>216</v>
      </c>
    </row>
    <row r="21" spans="1:50" ht="21" customHeight="1">
      <c r="A21" s="6" t="s">
        <v>116</v>
      </c>
      <c r="B21" s="41">
        <v>2019</v>
      </c>
      <c r="I21" s="137" t="s">
        <v>218</v>
      </c>
      <c r="N21" s="170" t="s">
        <v>317</v>
      </c>
      <c r="AW21" s="386" t="s">
        <v>217</v>
      </c>
      <c r="AX21" s="387" t="s">
        <v>217</v>
      </c>
    </row>
    <row r="22" spans="1:50" ht="21" customHeight="1">
      <c r="A22" s="6" t="s">
        <v>117</v>
      </c>
      <c r="B22" s="41">
        <v>2020</v>
      </c>
      <c r="N22" s="170" t="s">
        <v>316</v>
      </c>
      <c r="AW22" s="386" t="s">
        <v>218</v>
      </c>
      <c r="AX22" s="387" t="s">
        <v>218</v>
      </c>
    </row>
    <row r="23" spans="1:50" ht="21" customHeight="1">
      <c r="A23" s="6" t="s">
        <v>118</v>
      </c>
      <c r="B23" s="41">
        <v>2021</v>
      </c>
      <c r="AW23" s="386" t="s">
        <v>537</v>
      </c>
      <c r="AX23" s="387" t="s">
        <v>537</v>
      </c>
    </row>
    <row r="24" spans="1:50" ht="21" customHeight="1">
      <c r="A24" s="6" t="s">
        <v>119</v>
      </c>
      <c r="B24" s="41">
        <v>2022</v>
      </c>
      <c r="AW24" s="386" t="s">
        <v>538</v>
      </c>
      <c r="AX24" s="387" t="s">
        <v>538</v>
      </c>
    </row>
    <row r="25" spans="1:50">
      <c r="A25" s="6" t="s">
        <v>120</v>
      </c>
      <c r="B25" s="41">
        <v>2023</v>
      </c>
      <c r="AW25" s="386" t="s">
        <v>539</v>
      </c>
      <c r="AX25" s="387" t="s">
        <v>539</v>
      </c>
    </row>
    <row r="26" spans="1:50">
      <c r="A26" s="6" t="s">
        <v>121</v>
      </c>
      <c r="B26" s="41">
        <v>2024</v>
      </c>
      <c r="AX26" s="387" t="s">
        <v>540</v>
      </c>
    </row>
    <row r="27" spans="1:50">
      <c r="A27" s="6" t="s">
        <v>122</v>
      </c>
      <c r="B27" s="41">
        <v>2025</v>
      </c>
      <c r="AX27" s="387" t="s">
        <v>541</v>
      </c>
    </row>
    <row r="28" spans="1:50">
      <c r="A28" s="6" t="s">
        <v>123</v>
      </c>
      <c r="D28" s="262"/>
      <c r="E28" s="263"/>
      <c r="F28" s="263"/>
      <c r="H28" s="264" t="s">
        <v>406</v>
      </c>
      <c r="AX28" s="387" t="s">
        <v>542</v>
      </c>
    </row>
    <row r="29" spans="1:50">
      <c r="A29" s="6" t="s">
        <v>124</v>
      </c>
      <c r="D29" s="265" t="s">
        <v>407</v>
      </c>
      <c r="E29" s="266" t="str">
        <f>IF(periodStart = "","", periodStart)</f>
        <v>01.01.2021</v>
      </c>
      <c r="F29" s="266" t="str">
        <f>IF(periodEnd = "","", periodEnd)</f>
        <v>31.12.2023</v>
      </c>
      <c r="H29" s="267" t="s">
        <v>1618</v>
      </c>
      <c r="AX29" s="387" t="s">
        <v>543</v>
      </c>
    </row>
    <row r="30" spans="1:50">
      <c r="A30" s="6" t="s">
        <v>125</v>
      </c>
      <c r="D30" s="268"/>
      <c r="E30" s="269"/>
      <c r="F30" s="269"/>
      <c r="AX30" s="387" t="s">
        <v>544</v>
      </c>
    </row>
    <row r="31" spans="1:50" ht="12.75">
      <c r="A31" s="6" t="s">
        <v>126</v>
      </c>
      <c r="D31" s="262"/>
      <c r="E31" s="263"/>
      <c r="F31" s="263"/>
      <c r="H31" s="270"/>
      <c r="AX31" s="387" t="s">
        <v>545</v>
      </c>
    </row>
    <row r="32" spans="1:50">
      <c r="A32" s="6" t="s">
        <v>127</v>
      </c>
      <c r="D32" s="265" t="s">
        <v>408</v>
      </c>
      <c r="E32" s="271"/>
      <c r="F32" s="271"/>
      <c r="H32" s="272" t="s">
        <v>409</v>
      </c>
      <c r="O32" s="497" t="s">
        <v>605</v>
      </c>
      <c r="AX32" s="387" t="s">
        <v>546</v>
      </c>
    </row>
    <row r="33" spans="1:50">
      <c r="A33" s="6" t="s">
        <v>128</v>
      </c>
      <c r="O33" s="497" t="s">
        <v>606</v>
      </c>
      <c r="AX33" s="387" t="s">
        <v>547</v>
      </c>
    </row>
    <row r="34" spans="1:50">
      <c r="A34" s="6" t="s">
        <v>129</v>
      </c>
      <c r="O34" s="497" t="s">
        <v>607</v>
      </c>
      <c r="AX34" s="387" t="s">
        <v>548</v>
      </c>
    </row>
    <row r="35" spans="1:50">
      <c r="A35" s="6" t="s">
        <v>130</v>
      </c>
      <c r="O35" s="497" t="s">
        <v>608</v>
      </c>
      <c r="X35" s="497"/>
      <c r="Y35" s="497"/>
      <c r="AX35" s="387" t="s">
        <v>549</v>
      </c>
    </row>
    <row r="36" spans="1:50">
      <c r="A36" s="6" t="s">
        <v>94</v>
      </c>
      <c r="O36" s="497" t="s">
        <v>609</v>
      </c>
      <c r="AX36" s="387" t="s">
        <v>550</v>
      </c>
    </row>
    <row r="37" spans="1:50">
      <c r="A37" s="6" t="s">
        <v>95</v>
      </c>
      <c r="O37" s="497" t="s">
        <v>610</v>
      </c>
      <c r="AX37" s="387" t="s">
        <v>551</v>
      </c>
    </row>
    <row r="38" spans="1:50">
      <c r="A38" s="6" t="s">
        <v>96</v>
      </c>
      <c r="O38" s="497" t="s">
        <v>611</v>
      </c>
      <c r="AX38" s="387" t="s">
        <v>552</v>
      </c>
    </row>
    <row r="39" spans="1:50">
      <c r="A39" s="6" t="s">
        <v>97</v>
      </c>
      <c r="O39" s="497" t="s">
        <v>612</v>
      </c>
      <c r="AX39" s="387" t="s">
        <v>500</v>
      </c>
    </row>
    <row r="40" spans="1:50">
      <c r="A40" s="6" t="s">
        <v>98</v>
      </c>
      <c r="O40" s="497" t="s">
        <v>613</v>
      </c>
      <c r="AX40" s="387" t="s">
        <v>501</v>
      </c>
    </row>
    <row r="41" spans="1:50">
      <c r="A41" s="6" t="s">
        <v>99</v>
      </c>
      <c r="O41" s="497" t="s">
        <v>614</v>
      </c>
      <c r="AX41" s="387" t="s">
        <v>502</v>
      </c>
    </row>
    <row r="42" spans="1:50">
      <c r="A42" s="6" t="s">
        <v>131</v>
      </c>
      <c r="AX42" s="387" t="s">
        <v>503</v>
      </c>
    </row>
    <row r="43" spans="1:50">
      <c r="A43" s="6" t="s">
        <v>132</v>
      </c>
      <c r="AX43" s="387" t="s">
        <v>504</v>
      </c>
    </row>
    <row r="44" spans="1:50">
      <c r="A44" s="6" t="s">
        <v>133</v>
      </c>
      <c r="AX44" s="387" t="s">
        <v>505</v>
      </c>
    </row>
    <row r="45" spans="1:50">
      <c r="A45" s="6" t="s">
        <v>134</v>
      </c>
      <c r="AX45" s="387" t="s">
        <v>506</v>
      </c>
    </row>
    <row r="46" spans="1:50">
      <c r="A46" s="6" t="s">
        <v>135</v>
      </c>
      <c r="AX46" s="387" t="s">
        <v>507</v>
      </c>
    </row>
    <row r="47" spans="1:50">
      <c r="A47" s="6" t="s">
        <v>156</v>
      </c>
      <c r="AX47" s="387" t="s">
        <v>508</v>
      </c>
    </row>
    <row r="48" spans="1:50">
      <c r="A48" s="6" t="s">
        <v>157</v>
      </c>
      <c r="AX48" s="387" t="s">
        <v>509</v>
      </c>
    </row>
    <row r="49" spans="1:50">
      <c r="A49" s="6" t="s">
        <v>158</v>
      </c>
      <c r="AX49" s="387" t="s">
        <v>510</v>
      </c>
    </row>
    <row r="50" spans="1:50">
      <c r="A50" s="6" t="s">
        <v>136</v>
      </c>
      <c r="AX50" s="387" t="s">
        <v>511</v>
      </c>
    </row>
    <row r="51" spans="1:50">
      <c r="A51" s="6" t="s">
        <v>137</v>
      </c>
      <c r="AX51" s="387" t="s">
        <v>512</v>
      </c>
    </row>
    <row r="52" spans="1:50">
      <c r="A52" s="6" t="s">
        <v>138</v>
      </c>
      <c r="AX52" s="387" t="s">
        <v>513</v>
      </c>
    </row>
    <row r="53" spans="1:50">
      <c r="A53" s="6" t="s">
        <v>139</v>
      </c>
      <c r="X53" s="449"/>
      <c r="AX53" s="387" t="s">
        <v>514</v>
      </c>
    </row>
    <row r="54" spans="1:50">
      <c r="A54" s="6" t="s">
        <v>140</v>
      </c>
      <c r="X54" s="449"/>
      <c r="AX54" s="387" t="s">
        <v>515</v>
      </c>
    </row>
    <row r="55" spans="1:50">
      <c r="A55" s="6" t="s">
        <v>141</v>
      </c>
      <c r="X55" s="449"/>
      <c r="AX55" s="387" t="s">
        <v>516</v>
      </c>
    </row>
    <row r="56" spans="1:50">
      <c r="A56" s="6" t="s">
        <v>142</v>
      </c>
      <c r="X56" s="449"/>
      <c r="AX56" s="387" t="s">
        <v>517</v>
      </c>
    </row>
    <row r="57" spans="1:50">
      <c r="A57" s="6" t="s">
        <v>386</v>
      </c>
      <c r="X57" s="449"/>
      <c r="AX57" s="387" t="s">
        <v>518</v>
      </c>
    </row>
    <row r="58" spans="1:50">
      <c r="A58" s="6" t="s">
        <v>143</v>
      </c>
      <c r="X58" s="449"/>
      <c r="AX58" s="387" t="s">
        <v>519</v>
      </c>
    </row>
    <row r="59" spans="1:50">
      <c r="A59" s="6" t="s">
        <v>144</v>
      </c>
      <c r="X59" s="449"/>
      <c r="AX59" s="387" t="s">
        <v>520</v>
      </c>
    </row>
    <row r="60" spans="1:50">
      <c r="A60" s="6" t="s">
        <v>145</v>
      </c>
      <c r="X60" s="449"/>
      <c r="AX60" s="387" t="s">
        <v>521</v>
      </c>
    </row>
    <row r="61" spans="1:50">
      <c r="A61" s="6" t="s">
        <v>146</v>
      </c>
      <c r="X61" s="449"/>
      <c r="AX61" s="387" t="s">
        <v>522</v>
      </c>
    </row>
    <row r="62" spans="1:50">
      <c r="A62" s="6" t="s">
        <v>89</v>
      </c>
      <c r="X62" s="449"/>
    </row>
    <row r="63" spans="1:50">
      <c r="A63" s="6" t="s">
        <v>147</v>
      </c>
    </row>
    <row r="64" spans="1:50">
      <c r="A64" s="6" t="s">
        <v>148</v>
      </c>
    </row>
    <row r="65" spans="1:1">
      <c r="A65" s="6" t="s">
        <v>149</v>
      </c>
    </row>
    <row r="66" spans="1:1">
      <c r="A66" s="6" t="s">
        <v>150</v>
      </c>
    </row>
    <row r="67" spans="1:1">
      <c r="A67" s="6" t="s">
        <v>151</v>
      </c>
    </row>
    <row r="68" spans="1:1">
      <c r="A68" s="6" t="s">
        <v>152</v>
      </c>
    </row>
    <row r="69" spans="1:1">
      <c r="A69" s="6" t="s">
        <v>153</v>
      </c>
    </row>
    <row r="70" spans="1:1">
      <c r="A70" s="6" t="s">
        <v>154</v>
      </c>
    </row>
    <row r="71" spans="1:1">
      <c r="A71" s="6" t="s">
        <v>155</v>
      </c>
    </row>
    <row r="72" spans="1:1">
      <c r="A72" s="6" t="s">
        <v>159</v>
      </c>
    </row>
    <row r="73" spans="1:1">
      <c r="A73" s="6" t="s">
        <v>160</v>
      </c>
    </row>
    <row r="74" spans="1:1">
      <c r="A74" s="6" t="s">
        <v>161</v>
      </c>
    </row>
    <row r="75" spans="1:1">
      <c r="A75" s="6" t="s">
        <v>162</v>
      </c>
    </row>
    <row r="76" spans="1:1">
      <c r="A76" s="6" t="s">
        <v>163</v>
      </c>
    </row>
    <row r="77" spans="1:1">
      <c r="A77" s="6" t="s">
        <v>164</v>
      </c>
    </row>
    <row r="78" spans="1:1">
      <c r="A78" s="6" t="s">
        <v>165</v>
      </c>
    </row>
    <row r="79" spans="1:1">
      <c r="A79" s="6" t="s">
        <v>93</v>
      </c>
    </row>
    <row r="80" spans="1:1">
      <c r="A80" s="6" t="s">
        <v>166</v>
      </c>
    </row>
    <row r="81" spans="1:1">
      <c r="A81" s="6" t="s">
        <v>167</v>
      </c>
    </row>
    <row r="82" spans="1:1">
      <c r="A82" s="6" t="s">
        <v>168</v>
      </c>
    </row>
    <row r="83" spans="1:1">
      <c r="A83" s="6" t="s">
        <v>43</v>
      </c>
    </row>
    <row r="84" spans="1:1">
      <c r="A84" s="6" t="s">
        <v>44</v>
      </c>
    </row>
    <row r="85" spans="1:1">
      <c r="A85" s="6" t="s">
        <v>45</v>
      </c>
    </row>
    <row r="86" spans="1:1">
      <c r="A86" s="6" t="s">
        <v>46</v>
      </c>
    </row>
    <row r="87" spans="1:1">
      <c r="A87" s="6" t="s">
        <v>47</v>
      </c>
    </row>
  </sheetData>
  <sheetProtection formatColumns="0" formatRows="0"/>
  <mergeCells count="1">
    <mergeCell ref="AZ1:BA1"/>
  </mergeCells>
  <phoneticPr fontId="10" type="noConversion"/>
  <pageMargins left="0.75" right="0.75" top="1" bottom="1" header="0.5" footer="0.5"/>
  <pageSetup paperSize="9" orientation="portrait"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14_1">
    <tabColor rgb="FFFFCC99"/>
  </sheetPr>
  <dimension ref="A1"/>
  <sheetViews>
    <sheetView showGridLines="0" workbookViewId="0"/>
  </sheetViews>
  <sheetFormatPr defaultRowHeight="11.25"/>
  <cols>
    <col min="1" max="16384" width="9.140625" style="1092"/>
  </cols>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13">
    <tabColor indexed="47"/>
  </sheetPr>
  <dimension ref="A1"/>
  <sheetViews>
    <sheetView showGridLines="0" zoomScaleNormal="100" workbookViewId="0"/>
  </sheetViews>
  <sheetFormatPr defaultRowHeight="11.25"/>
  <cols>
    <col min="1" max="16384" width="9.140625" style="1071"/>
  </cols>
  <sheetData>
    <row r="1" spans="1:1">
      <c r="A1" s="1072"/>
    </row>
  </sheetData>
  <sheetProtection formatColumns="0" formatRows="0"/>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TempFilter">
    <tabColor rgb="FFFFCC99"/>
  </sheetPr>
  <dimension ref="A1"/>
  <sheetViews>
    <sheetView showGridLines="0" workbookViewId="0"/>
  </sheetViews>
  <sheetFormatPr defaultRowHeight="11.25"/>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CheckCyan">
    <tabColor indexed="47"/>
  </sheetPr>
  <dimension ref="A1:A237"/>
  <sheetViews>
    <sheetView showGridLines="0" workbookViewId="0"/>
  </sheetViews>
  <sheetFormatPr defaultRowHeight="11.25"/>
  <sheetData>
    <row r="1" spans="1:1">
      <c r="A1" s="1173">
        <f>IF('Форма 4.10.2 | Т-ТЭ | &gt;=25МВт'!$O$22="",1,0)</f>
        <v>1</v>
      </c>
    </row>
    <row r="2" spans="1:1">
      <c r="A2" s="1173">
        <f>IF('Форма 4.10.2 | Т-ТЭ | &gt;=25МВт'!$O$23="",1,0)</f>
        <v>1</v>
      </c>
    </row>
    <row r="3" spans="1:1">
      <c r="A3" s="1173">
        <f>IF('Форма 4.10.2 | Т-ТЭ | &gt;=25МВт'!$M$24="",1,0)</f>
        <v>1</v>
      </c>
    </row>
    <row r="4" spans="1:1">
      <c r="A4" s="1173">
        <f>IF('Форма 4.10.2 | Т-ТЭ | &gt;=25МВт'!$R$24="",1,0)</f>
        <v>1</v>
      </c>
    </row>
    <row r="5" spans="1:1">
      <c r="A5" s="1173">
        <f>IF('Форма 4.10.2 | Т-ТЭ | &gt;=25МВт'!$T$24="",1,0)</f>
        <v>1</v>
      </c>
    </row>
    <row r="6" spans="1:1">
      <c r="A6" s="1173">
        <f>IF('Форма 4.10.2 | Т-ТЭ | &gt;=25МВт'!$S$24="",1,0)</f>
        <v>0</v>
      </c>
    </row>
    <row r="7" spans="1:1">
      <c r="A7" s="1173">
        <f>IF('Форма 4.10.2 | Т-ТЭ | &gt;=25МВт'!$U$24="",1,0)</f>
        <v>0</v>
      </c>
    </row>
    <row r="8" spans="1:1">
      <c r="A8" s="1173">
        <f>IF('Форма 4.10.2 | Т-ТЭ | ТСО'!$O$22="",1,0)</f>
        <v>1</v>
      </c>
    </row>
    <row r="9" spans="1:1">
      <c r="A9" s="1173">
        <f>IF('Форма 4.10.2 | Т-ТЭ | ТСО'!$O$23="",1,0)</f>
        <v>1</v>
      </c>
    </row>
    <row r="10" spans="1:1">
      <c r="A10" s="1173">
        <f>IF('Форма 4.10.2 | Т-ТЭ | ТСО'!$M$24="",1,0)</f>
        <v>1</v>
      </c>
    </row>
    <row r="11" spans="1:1">
      <c r="A11" s="1173">
        <f>IF('Форма 4.10.2 | Т-ТЭ | ТСО'!$R$24="",1,0)</f>
        <v>1</v>
      </c>
    </row>
    <row r="12" spans="1:1">
      <c r="A12" s="1173">
        <f>IF('Форма 4.10.2 | Т-ТЭ | ТСО'!$T$24="",1,0)</f>
        <v>1</v>
      </c>
    </row>
    <row r="13" spans="1:1">
      <c r="A13" s="1173">
        <f>IF('Форма 4.10.2 | Т-ТЭ | ТСО'!$S$24="",1,0)</f>
        <v>0</v>
      </c>
    </row>
    <row r="14" spans="1:1">
      <c r="A14" s="1173">
        <f>IF('Форма 4.10.2 | Т-ТЭ | ТСО'!$U$24="",1,0)</f>
        <v>0</v>
      </c>
    </row>
    <row r="15" spans="1:1">
      <c r="A15" s="1173">
        <f>IF('Форма 4.10.2 | Т-ТЭ | потр'!$O$22="",1,0)</f>
        <v>0</v>
      </c>
    </row>
    <row r="16" spans="1:1">
      <c r="A16" s="1173">
        <f>IF('Форма 4.10.2 | Т-ТЭ | потр'!$O$23="",1,0)</f>
        <v>0</v>
      </c>
    </row>
    <row r="17" spans="1:1">
      <c r="A17" s="1173">
        <f>IF('Форма 4.10.2 | Т-ТЭ | потр'!$M$24="",1,0)</f>
        <v>0</v>
      </c>
    </row>
    <row r="18" spans="1:1">
      <c r="A18" s="1173">
        <f>IF('Форма 4.10.2 | Т-ТЭ | потр'!$R$24="",1,0)</f>
        <v>0</v>
      </c>
    </row>
    <row r="19" spans="1:1">
      <c r="A19" s="1173">
        <f>IF('Форма 4.10.2 | Т-ТЭ | потр'!$S$24="",1,0)</f>
        <v>0</v>
      </c>
    </row>
    <row r="20" spans="1:1">
      <c r="A20" s="1173">
        <f>IF('Форма 4.10.2 | Т-ТЭ | потр'!$U$24="",1,0)</f>
        <v>0</v>
      </c>
    </row>
    <row r="21" spans="1:1">
      <c r="A21" s="1173">
        <f>IF('Форма 4.10.2 | Т-ТЭ | предел'!$O$24="",1,0)</f>
        <v>1</v>
      </c>
    </row>
    <row r="22" spans="1:1">
      <c r="A22" s="1173">
        <f>IF('Форма 4.10.2 | Т-ТЭ | предел'!$O$25="",1,0)</f>
        <v>1</v>
      </c>
    </row>
    <row r="23" spans="1:1">
      <c r="A23" s="1173">
        <f>IF('Форма 4.10.2 | Т-ТЭ | предел'!$M$26="",1,0)</f>
        <v>1</v>
      </c>
    </row>
    <row r="24" spans="1:1">
      <c r="A24" s="1173">
        <f>IF('Форма 4.10.2 | Т-ТЭ | предел'!$R$26="",1,0)</f>
        <v>1</v>
      </c>
    </row>
    <row r="25" spans="1:1">
      <c r="A25" s="1173">
        <f>IF('Форма 4.10.2 | Т-ТЭ | предел'!$T$26="",1,0)</f>
        <v>1</v>
      </c>
    </row>
    <row r="26" spans="1:1">
      <c r="A26" s="1173">
        <f>IF('Форма 4.10.2 | Т-ТЭ | предел'!$S$26="",1,0)</f>
        <v>0</v>
      </c>
    </row>
    <row r="27" spans="1:1">
      <c r="A27" s="1173">
        <f>IF('Форма 4.10.2 | Т-ТЭ | предел'!$U$26="",1,0)</f>
        <v>0</v>
      </c>
    </row>
    <row r="28" spans="1:1">
      <c r="A28" s="1173">
        <f>IF('Форма 4.10.2 | Т-ТЭ | индикат'!$O$7="",1,0)</f>
        <v>1</v>
      </c>
    </row>
    <row r="29" spans="1:1">
      <c r="A29" s="1173">
        <f>IF('Форма 4.10.2 | Т-ТЭ | индикат'!$O$24="",1,0)</f>
        <v>1</v>
      </c>
    </row>
    <row r="30" spans="1:1">
      <c r="A30" s="1173">
        <f>IF('Форма 4.10.2 | Т-ТЭ | индикат'!$O$25="",1,0)</f>
        <v>1</v>
      </c>
    </row>
    <row r="31" spans="1:1">
      <c r="A31" s="1173">
        <f>IF('Форма 4.10.2 | Т-ТЭ | индикат'!$M$26="",1,0)</f>
        <v>1</v>
      </c>
    </row>
    <row r="32" spans="1:1">
      <c r="A32" s="1173">
        <f>IF('Форма 4.10.2 | Т-ТЭ | индикат'!$R$26="",1,0)</f>
        <v>1</v>
      </c>
    </row>
    <row r="33" spans="1:1">
      <c r="A33" s="1173">
        <f>IF('Форма 4.10.2 | Т-ТЭ | индикат'!$T$26="",1,0)</f>
        <v>1</v>
      </c>
    </row>
    <row r="34" spans="1:1">
      <c r="A34" s="1173">
        <f>IF('Форма 4.10.2 | Т-ТЭ | индикат'!$S$26="",1,0)</f>
        <v>0</v>
      </c>
    </row>
    <row r="35" spans="1:1">
      <c r="A35" s="1173">
        <f>IF('Форма 4.10.2 | Т-ТЭ | индикат'!$U$26="",1,0)</f>
        <v>0</v>
      </c>
    </row>
    <row r="36" spans="1:1">
      <c r="A36" s="1173">
        <f>IF('Форма 4.10.2 | Резерв мощности'!$O$22="",1,0)</f>
        <v>1</v>
      </c>
    </row>
    <row r="37" spans="1:1">
      <c r="A37" s="1173">
        <f>IF('Форма 4.10.2 | Резерв мощности'!$O$23="",1,0)</f>
        <v>1</v>
      </c>
    </row>
    <row r="38" spans="1:1">
      <c r="A38" s="1173">
        <f>IF('Форма 4.10.2 | Резерв мощности'!$M$24="",1,0)</f>
        <v>1</v>
      </c>
    </row>
    <row r="39" spans="1:1">
      <c r="A39" s="1173">
        <f>IF('Форма 4.10.2 | Резерв мощности'!$O$24="",1,0)</f>
        <v>1</v>
      </c>
    </row>
    <row r="40" spans="1:1">
      <c r="A40" s="1173">
        <f>IF('Форма 4.10.2 | Резерв мощности'!$R$24="",1,0)</f>
        <v>1</v>
      </c>
    </row>
    <row r="41" spans="1:1">
      <c r="A41" s="1173">
        <f>IF('Форма 4.10.2 | Резерв мощности'!$T$24="",1,0)</f>
        <v>1</v>
      </c>
    </row>
    <row r="42" spans="1:1">
      <c r="A42" s="1173">
        <f>IF('Форма 4.10.2 | Резерв мощности'!$S$24="",1,0)</f>
        <v>0</v>
      </c>
    </row>
    <row r="43" spans="1:1">
      <c r="A43" s="1173">
        <f>IF('Форма 4.10.2 | Резерв мощности'!$U$24="",1,0)</f>
        <v>0</v>
      </c>
    </row>
    <row r="44" spans="1:1">
      <c r="A44" s="1173">
        <f>IF('Форма 4.10.3 | Т-ТН'!$O$23="",1,0)</f>
        <v>1</v>
      </c>
    </row>
    <row r="45" spans="1:1">
      <c r="A45" s="1173">
        <f>IF('Форма 4.10.3 | Т-ТН'!$M$24="",1,0)</f>
        <v>1</v>
      </c>
    </row>
    <row r="46" spans="1:1">
      <c r="A46" s="1173">
        <f>IF('Форма 4.10.3 | Т-ТН'!$R$24="",1,0)</f>
        <v>1</v>
      </c>
    </row>
    <row r="47" spans="1:1">
      <c r="A47" s="1173">
        <f>IF('Форма 4.10.3 | Т-ТН'!$T$24="",1,0)</f>
        <v>1</v>
      </c>
    </row>
    <row r="48" spans="1:1">
      <c r="A48" s="1173">
        <f>IF('Форма 4.10.3 | Т-ТН'!$S$24="",1,0)</f>
        <v>0</v>
      </c>
    </row>
    <row r="49" spans="1:1">
      <c r="A49" s="1173">
        <f>IF('Форма 4.10.3 | Т-ТН'!$U$24="",1,0)</f>
        <v>0</v>
      </c>
    </row>
    <row r="50" spans="1:1">
      <c r="A50" s="1173">
        <f>IF('Форма 4.10.3 | Т-передача ТЭ'!$O$23="",1,0)</f>
        <v>1</v>
      </c>
    </row>
    <row r="51" spans="1:1">
      <c r="A51" s="1173">
        <f>IF('Форма 4.10.3 | Т-передача ТЭ'!$M$24="",1,0)</f>
        <v>1</v>
      </c>
    </row>
    <row r="52" spans="1:1">
      <c r="A52" s="1173">
        <f>IF('Форма 4.10.3 | Т-передача ТЭ'!$R$24="",1,0)</f>
        <v>1</v>
      </c>
    </row>
    <row r="53" spans="1:1">
      <c r="A53" s="1173">
        <f>IF('Форма 4.10.3 | Т-передача ТЭ'!$T$24="",1,0)</f>
        <v>1</v>
      </c>
    </row>
    <row r="54" spans="1:1">
      <c r="A54" s="1173">
        <f>IF('Форма 4.10.3 | Т-передача ТЭ'!$S$24="",1,0)</f>
        <v>0</v>
      </c>
    </row>
    <row r="55" spans="1:1">
      <c r="A55" s="1173">
        <f>IF('Форма 4.10.3 | Т-передача ТЭ'!$U$24="",1,0)</f>
        <v>0</v>
      </c>
    </row>
    <row r="56" spans="1:1">
      <c r="A56" s="1173">
        <f>IF('Форма 4.10.3 | Т-передача ТН'!$O$23="",1,0)</f>
        <v>1</v>
      </c>
    </row>
    <row r="57" spans="1:1">
      <c r="A57" s="1173">
        <f>IF('Форма 4.10.3 | Т-передача ТН'!$M$24="",1,0)</f>
        <v>1</v>
      </c>
    </row>
    <row r="58" spans="1:1">
      <c r="A58" s="1173">
        <f>IF('Форма 4.10.3 | Т-передача ТН'!$R$24="",1,0)</f>
        <v>1</v>
      </c>
    </row>
    <row r="59" spans="1:1">
      <c r="A59" s="1173">
        <f>IF('Форма 4.10.3 | Т-передача ТН'!$T$24="",1,0)</f>
        <v>1</v>
      </c>
    </row>
    <row r="60" spans="1:1">
      <c r="A60" s="1173">
        <f>IF('Форма 4.10.3 | Т-передача ТН'!$S$24="",1,0)</f>
        <v>0</v>
      </c>
    </row>
    <row r="61" spans="1:1">
      <c r="A61" s="1173">
        <f>IF('Форма 4.10.3 | Т-передача ТН'!$U$24="",1,0)</f>
        <v>0</v>
      </c>
    </row>
    <row r="62" spans="1:1">
      <c r="A62" s="1173">
        <f>IF('Форма 4.10.4 | Т-гор.вода'!$O$23="",1,0)</f>
        <v>1</v>
      </c>
    </row>
    <row r="63" spans="1:1">
      <c r="A63" s="1173">
        <f>IF('Форма 4.10.4 | Т-гор.вода'!$M$24="",1,0)</f>
        <v>0</v>
      </c>
    </row>
    <row r="64" spans="1:1">
      <c r="A64" s="1173">
        <f>IF('Форма 4.10.4 | Т-гор.вода'!$W$24="",1,0)</f>
        <v>1</v>
      </c>
    </row>
    <row r="65" spans="1:1">
      <c r="A65" s="1173">
        <f>IF('Форма 4.10.4 | Т-гор.вода'!$Y$24="",1,0)</f>
        <v>1</v>
      </c>
    </row>
    <row r="66" spans="1:1">
      <c r="A66" s="1173">
        <f>IF('Форма 4.10.4 | Т-гор.вода'!$M$25="",1,0)</f>
        <v>1</v>
      </c>
    </row>
    <row r="67" spans="1:1">
      <c r="A67" s="1173">
        <f>IF('Форма 4.10.4 | Т-гор.вода'!$X$24="",1,0)</f>
        <v>0</v>
      </c>
    </row>
    <row r="68" spans="1:1">
      <c r="A68" s="1173">
        <f>IF('Форма 4.10.4 | Т-гор.вода'!$Z$24="",1,0)</f>
        <v>0</v>
      </c>
    </row>
    <row r="69" spans="1:1">
      <c r="A69" s="1173">
        <f>IF('Форма 4.10.5 | Т-подкл'!$AB$23="",1,0)</f>
        <v>1</v>
      </c>
    </row>
    <row r="70" spans="1:1">
      <c r="A70" s="1173">
        <f>IF('Форма 4.10.5 | Т-подкл'!$AD$23="",1,0)</f>
        <v>1</v>
      </c>
    </row>
    <row r="71" spans="1:1">
      <c r="A71" s="1173">
        <f>IF('Форма 4.10.5 | Т-подкл'!$N$23="",1,0)</f>
        <v>0</v>
      </c>
    </row>
    <row r="72" spans="1:1">
      <c r="A72" s="1173">
        <f>IF('Форма 4.10.5 | Т-подкл'!$R$23="",1,0)</f>
        <v>0</v>
      </c>
    </row>
    <row r="73" spans="1:1">
      <c r="A73" s="1173">
        <f>IF('Форма 4.10.5 | Т-подкл'!$V$23="",1,0)</f>
        <v>0</v>
      </c>
    </row>
    <row r="74" spans="1:1">
      <c r="A74" s="1173">
        <f>IF('Форма 4.10.5 | Т-подкл'!$AC$23="",1,0)</f>
        <v>0</v>
      </c>
    </row>
    <row r="75" spans="1:1">
      <c r="A75" s="1173">
        <f>IF('Форма 4.10.5 | Т-подкл'!$AE$23="",1,0)</f>
        <v>0</v>
      </c>
    </row>
    <row r="76" spans="1:1">
      <c r="A76" s="1173">
        <f>IF('Форма 4.10.6 | Т-подкл(инд)'!$M$23="",1,0)</f>
        <v>1</v>
      </c>
    </row>
    <row r="77" spans="1:1">
      <c r="A77" s="1173">
        <f>IF('Форма 4.10.6 | Т-подкл(инд)'!$P$23="",1,0)</f>
        <v>1</v>
      </c>
    </row>
    <row r="78" spans="1:1">
      <c r="A78" s="1173">
        <f>IF('Форма 4.10.6 | Т-подкл(инд)'!$S$23="",1,0)</f>
        <v>1</v>
      </c>
    </row>
    <row r="79" spans="1:1">
      <c r="A79" s="1173">
        <f>IF('Форма 4.10.6 | Т-подкл(инд)'!$T$23="",1,0)</f>
        <v>0</v>
      </c>
    </row>
    <row r="80" spans="1:1">
      <c r="A80" s="1173">
        <f>IF('Форма 4.10.6 | Т-подкл(инд)'!$V$23="",1,0)</f>
        <v>0</v>
      </c>
    </row>
    <row r="81" spans="1:1">
      <c r="A81" s="1173">
        <f>IF('Форма 4.9'!$F$10="",1,0)</f>
        <v>1</v>
      </c>
    </row>
    <row r="82" spans="1:1">
      <c r="A82" s="1173">
        <f>IF('Форма 4.9'!$G$10="",1,0)</f>
        <v>1</v>
      </c>
    </row>
    <row r="83" spans="1:1">
      <c r="A83" s="1173">
        <f>IF('Форма 4.9'!$F$11="",1,0)</f>
        <v>1</v>
      </c>
    </row>
    <row r="84" spans="1:1">
      <c r="A84" s="1173">
        <f>IF('Форма 4.9'!$G$11="",1,0)</f>
        <v>1</v>
      </c>
    </row>
    <row r="85" spans="1:1">
      <c r="A85" s="1173">
        <f>IF('Форма 4.9'!$F$12="",1,0)</f>
        <v>1</v>
      </c>
    </row>
    <row r="86" spans="1:1">
      <c r="A86" s="1173">
        <f>IF('Форма 4.9'!$G$12="",1,0)</f>
        <v>1</v>
      </c>
    </row>
    <row r="87" spans="1:1">
      <c r="A87" s="1173">
        <f>IF('Форма 4.9'!$F$13="",1,0)</f>
        <v>1</v>
      </c>
    </row>
    <row r="88" spans="1:1">
      <c r="A88" s="1173">
        <f>IF('Форма 4.9'!$G$13="",1,0)</f>
        <v>1</v>
      </c>
    </row>
    <row r="89" spans="1:1">
      <c r="A89" s="1173">
        <f>IF('Форма 4.10.1'!$J$15="",1,0)</f>
        <v>0</v>
      </c>
    </row>
    <row r="90" spans="1:1">
      <c r="A90" s="1173">
        <f>IF('Форма 4.10.1'!$H$17="",1,0)</f>
        <v>0</v>
      </c>
    </row>
    <row r="91" spans="1:1">
      <c r="A91" s="1173">
        <f>IF('Форма 4.10.1'!$I$17="",1,0)</f>
        <v>0</v>
      </c>
    </row>
    <row r="92" spans="1:1">
      <c r="A92" s="1173">
        <f>IF('Форма 4.10.1'!$J$17="",1,0)</f>
        <v>0</v>
      </c>
    </row>
    <row r="93" spans="1:1">
      <c r="A93" s="1173">
        <f>IF('Форма 4.10.1'!$H$22="",1,0)</f>
        <v>0</v>
      </c>
    </row>
    <row r="94" spans="1:1">
      <c r="A94" s="1173">
        <f>IF('Форма 4.10.1'!$I$22="",1,0)</f>
        <v>0</v>
      </c>
    </row>
    <row r="95" spans="1:1">
      <c r="A95" s="1173">
        <f>IF('Форма 4.10.1'!$J$22="",1,0)</f>
        <v>0</v>
      </c>
    </row>
    <row r="96" spans="1:1">
      <c r="A96" s="1173">
        <f>IF('Форма 4.10.1'!$H$27="",1,0)</f>
        <v>0</v>
      </c>
    </row>
    <row r="97" spans="1:1">
      <c r="A97" s="1173">
        <f>IF('Форма 4.10.1'!$I$27="",1,0)</f>
        <v>0</v>
      </c>
    </row>
    <row r="98" spans="1:1">
      <c r="A98" s="1173">
        <f>IF('Форма 4.10.1'!$J$27="",1,0)</f>
        <v>0</v>
      </c>
    </row>
    <row r="99" spans="1:1">
      <c r="A99" s="1173">
        <f>IF('Форма 4.10.1'!$H$32="",1,0)</f>
        <v>0</v>
      </c>
    </row>
    <row r="100" spans="1:1">
      <c r="A100" s="1173">
        <f>IF('Форма 4.10.1'!$I$32="",1,0)</f>
        <v>0</v>
      </c>
    </row>
    <row r="101" spans="1:1">
      <c r="A101" s="1173">
        <f>IF('Форма 4.10.1'!$J$32="",1,0)</f>
        <v>0</v>
      </c>
    </row>
    <row r="102" spans="1:1">
      <c r="A102" s="1173">
        <f>IF('Форма 4.10.1'!$H$37="",1,0)</f>
        <v>0</v>
      </c>
    </row>
    <row r="103" spans="1:1">
      <c r="A103" s="1173">
        <f>IF('Форма 4.10.1'!$I$37="",1,0)</f>
        <v>0</v>
      </c>
    </row>
    <row r="104" spans="1:1">
      <c r="A104" s="1173">
        <f>IF('Форма 4.10.1'!$J$37="",1,0)</f>
        <v>0</v>
      </c>
    </row>
    <row r="105" spans="1:1">
      <c r="A105" s="1173">
        <f>IF('Форма 1.0.2'!$E$12="",1,0)</f>
        <v>1</v>
      </c>
    </row>
    <row r="106" spans="1:1">
      <c r="A106" s="1173">
        <f>IF('Форма 1.0.2'!$F$12="",1,0)</f>
        <v>1</v>
      </c>
    </row>
    <row r="107" spans="1:1">
      <c r="A107" s="1173">
        <f>IF('Форма 1.0.2'!$G$12="",1,0)</f>
        <v>1</v>
      </c>
    </row>
    <row r="108" spans="1:1">
      <c r="A108" s="1173">
        <f>IF('Форма 1.0.2'!$H$12="",1,0)</f>
        <v>1</v>
      </c>
    </row>
    <row r="109" spans="1:1">
      <c r="A109" s="1173">
        <f>IF('Форма 1.0.2'!$I$12="",1,0)</f>
        <v>1</v>
      </c>
    </row>
    <row r="110" spans="1:1">
      <c r="A110" s="1173">
        <f>IF('Форма 1.0.2'!$J$12="",1,0)</f>
        <v>1</v>
      </c>
    </row>
    <row r="111" spans="1:1">
      <c r="A111" s="1173">
        <f>IF('Сведения об изменении'!$E$12="",1,0)</f>
        <v>1</v>
      </c>
    </row>
    <row r="112" spans="1:1">
      <c r="A112" s="1174">
        <f>IF('Форма 4.10.6 | Т-подкл(инд)'!$U$23="",1,0)</f>
        <v>1</v>
      </c>
    </row>
    <row r="113" spans="1:1">
      <c r="A113" s="1175">
        <f>IF('Форма 4.10.5 | Т-подкл'!$AA$23="",1,0)</f>
        <v>1</v>
      </c>
    </row>
    <row r="114" spans="1:1">
      <c r="A114" s="1175">
        <f>IF('Форма 4.10.5 | Т-подкл'!$Z$23="",1,0)</f>
        <v>1</v>
      </c>
    </row>
    <row r="115" spans="1:1">
      <c r="A115" s="1179">
        <f>IF(Территории!$E$12="",1,0)</f>
        <v>0</v>
      </c>
    </row>
    <row r="116" spans="1:1">
      <c r="A116" s="1179">
        <f>IF('Перечень тарифов'!$E$21="",1,0)</f>
        <v>0</v>
      </c>
    </row>
    <row r="117" spans="1:1">
      <c r="A117" s="1179">
        <f>IF('Перечень тарифов'!$F$21="",1,0)</f>
        <v>0</v>
      </c>
    </row>
    <row r="118" spans="1:1">
      <c r="A118" s="1179">
        <f>IF('Перечень тарифов'!$G$21="",1,0)</f>
        <v>0</v>
      </c>
    </row>
    <row r="119" spans="1:1">
      <c r="A119" s="1179">
        <f>IF('Перечень тарифов'!$K$21="",1,0)</f>
        <v>0</v>
      </c>
    </row>
    <row r="120" spans="1:1">
      <c r="A120" s="1179">
        <f>IF('Перечень тарифов'!$O$21="",1,0)</f>
        <v>0</v>
      </c>
    </row>
    <row r="121" spans="1:1">
      <c r="A121" s="1179">
        <f>IF('Перечень тарифов'!$S$21="",1,0)</f>
        <v>0</v>
      </c>
    </row>
    <row r="122" spans="1:1">
      <c r="A122" s="1179">
        <f>IF('Форма 4.10.2 | Т-ТЭ | потр'!$O$24="",1,0)</f>
        <v>0</v>
      </c>
    </row>
    <row r="123" spans="1:1">
      <c r="A123" s="1179">
        <f>IF('Форма 4.10.2 | Т-ТЭ | потр'!$T$24="",1,0)</f>
        <v>0</v>
      </c>
    </row>
    <row r="124" spans="1:1">
      <c r="A124" s="1179">
        <f>IF('Форма 4.10.2 | Т-ТЭ | потр'!$Y$24="",1,0)</f>
        <v>0</v>
      </c>
    </row>
    <row r="125" spans="1:1">
      <c r="A125" s="1179">
        <f>IF('Форма 4.10.2 | Т-ТЭ | потр'!$AA$24="",1,0)</f>
        <v>0</v>
      </c>
    </row>
    <row r="126" spans="1:1">
      <c r="A126" s="1179">
        <f>IF('Форма 4.10.2 | Т-ТЭ | потр'!$V$24="",1,0)</f>
        <v>0</v>
      </c>
    </row>
    <row r="127" spans="1:1">
      <c r="A127" s="1179">
        <f>IF('Форма 4.10.2 | Т-ТЭ | потр'!$Z$24="",1,0)</f>
        <v>0</v>
      </c>
    </row>
    <row r="128" spans="1:1">
      <c r="A128" s="1179">
        <f>IF('Форма 4.10.2 | Т-ТЭ | потр'!$AB$24="",1,0)</f>
        <v>0</v>
      </c>
    </row>
    <row r="129" spans="1:1">
      <c r="A129" s="1179">
        <f>IF('Форма 4.10.2 | Т-ТЭ | потр'!$AF$24="",1,0)</f>
        <v>0</v>
      </c>
    </row>
    <row r="130" spans="1:1">
      <c r="A130" s="1179">
        <f>IF('Форма 4.10.2 | Т-ТЭ | потр'!$AH$24="",1,0)</f>
        <v>0</v>
      </c>
    </row>
    <row r="131" spans="1:1">
      <c r="A131" s="1179">
        <f>IF('Форма 4.10.2 | Т-ТЭ | потр'!$AC$24="",1,0)</f>
        <v>0</v>
      </c>
    </row>
    <row r="132" spans="1:1">
      <c r="A132" s="1179">
        <f>IF('Форма 4.10.2 | Т-ТЭ | потр'!$AG$24="",1,0)</f>
        <v>0</v>
      </c>
    </row>
    <row r="133" spans="1:1">
      <c r="A133" s="1179">
        <f>IF('Форма 4.10.2 | Т-ТЭ | потр'!$AI$24="",1,0)</f>
        <v>0</v>
      </c>
    </row>
    <row r="134" spans="1:1">
      <c r="A134" s="1179">
        <f>IF('Форма 4.10.2 | Т-ТЭ | потр'!$AM$24="",1,0)</f>
        <v>0</v>
      </c>
    </row>
    <row r="135" spans="1:1">
      <c r="A135" s="1179">
        <f>IF('Форма 4.10.2 | Т-ТЭ | потр'!$AO$24="",1,0)</f>
        <v>0</v>
      </c>
    </row>
    <row r="136" spans="1:1">
      <c r="A136" s="1179">
        <f>IF('Форма 4.10.2 | Т-ТЭ | потр'!$AJ$24="",1,0)</f>
        <v>0</v>
      </c>
    </row>
    <row r="137" spans="1:1">
      <c r="A137" s="1179">
        <f>IF('Форма 4.10.2 | Т-ТЭ | потр'!$AN$24="",1,0)</f>
        <v>0</v>
      </c>
    </row>
    <row r="138" spans="1:1">
      <c r="A138" s="1179">
        <f>IF('Форма 4.10.2 | Т-ТЭ | потр'!$AP$24="",1,0)</f>
        <v>0</v>
      </c>
    </row>
    <row r="139" spans="1:1">
      <c r="A139" s="1179">
        <f>IF('Форма 4.10.2 | Т-ТЭ | потр'!$AT$24="",1,0)</f>
        <v>0</v>
      </c>
    </row>
    <row r="140" spans="1:1">
      <c r="A140" s="1179">
        <f>IF('Форма 4.10.2 | Т-ТЭ | потр'!$AV$24="",1,0)</f>
        <v>0</v>
      </c>
    </row>
    <row r="141" spans="1:1">
      <c r="A141" s="1179">
        <f>IF('Форма 4.10.2 | Т-ТЭ | потр'!$AQ$24="",1,0)</f>
        <v>0</v>
      </c>
    </row>
    <row r="142" spans="1:1">
      <c r="A142" s="1179">
        <f>IF('Форма 4.10.2 | Т-ТЭ | потр'!$AU$24="",1,0)</f>
        <v>0</v>
      </c>
    </row>
    <row r="143" spans="1:1">
      <c r="A143" s="1179">
        <f>IF('Форма 4.10.2 | Т-ТЭ | потр'!$AW$24="",1,0)</f>
        <v>0</v>
      </c>
    </row>
    <row r="144" spans="1:1">
      <c r="A144" s="1179">
        <f>IF('Форма 4.10.2 | Т-ТЭ | потр'!$BA$24="",1,0)</f>
        <v>0</v>
      </c>
    </row>
    <row r="145" spans="1:1">
      <c r="A145" s="1179">
        <f>IF('Форма 4.10.2 | Т-ТЭ | потр'!$BC$24="",1,0)</f>
        <v>0</v>
      </c>
    </row>
    <row r="146" spans="1:1">
      <c r="A146" s="1179">
        <f>IF('Форма 4.10.2 | Т-ТЭ | потр'!$AX$24="",1,0)</f>
        <v>0</v>
      </c>
    </row>
    <row r="147" spans="1:1">
      <c r="A147" s="1179">
        <f>IF('Форма 4.10.2 | Т-ТЭ | потр'!$BB$24="",1,0)</f>
        <v>0</v>
      </c>
    </row>
    <row r="148" spans="1:1">
      <c r="A148" s="1179">
        <f>IF('Форма 4.10.2 | Т-ТЭ | потр'!$BD$24="",1,0)</f>
        <v>0</v>
      </c>
    </row>
    <row r="149" spans="1:1">
      <c r="A149" s="1179">
        <f>IF('Форма 4.10.2 | Т-ТЭ | потр'!$O$27="",1,0)</f>
        <v>0</v>
      </c>
    </row>
    <row r="150" spans="1:1">
      <c r="A150" s="1179">
        <f>IF('Форма 4.10.2 | Т-ТЭ | потр'!$M$28="",1,0)</f>
        <v>0</v>
      </c>
    </row>
    <row r="151" spans="1:1">
      <c r="A151" s="1179">
        <f>IF('Форма 4.10.2 | Т-ТЭ | потр'!$O$28="",1,0)</f>
        <v>0</v>
      </c>
    </row>
    <row r="152" spans="1:1">
      <c r="A152" s="1179">
        <f>IF('Форма 4.10.2 | Т-ТЭ | потр'!$R$28="",1,0)</f>
        <v>0</v>
      </c>
    </row>
    <row r="153" spans="1:1">
      <c r="A153" s="1179">
        <f>IF('Форма 4.10.2 | Т-ТЭ | потр'!$T$28="",1,0)</f>
        <v>0</v>
      </c>
    </row>
    <row r="154" spans="1:1">
      <c r="A154" s="1179">
        <f>IF('Форма 4.10.2 | Т-ТЭ | потр'!$V$28="",1,0)</f>
        <v>0</v>
      </c>
    </row>
    <row r="155" spans="1:1">
      <c r="A155" s="1179">
        <f>IF('Форма 4.10.2 | Т-ТЭ | потр'!$Y$28="",1,0)</f>
        <v>0</v>
      </c>
    </row>
    <row r="156" spans="1:1">
      <c r="A156" s="1179">
        <f>IF('Форма 4.10.2 | Т-ТЭ | потр'!$AA$28="",1,0)</f>
        <v>0</v>
      </c>
    </row>
    <row r="157" spans="1:1">
      <c r="A157" s="1179">
        <f>IF('Форма 4.10.2 | Т-ТЭ | потр'!$AC$28="",1,0)</f>
        <v>0</v>
      </c>
    </row>
    <row r="158" spans="1:1">
      <c r="A158" s="1179">
        <f>IF('Форма 4.10.2 | Т-ТЭ | потр'!$AF$28="",1,0)</f>
        <v>0</v>
      </c>
    </row>
    <row r="159" spans="1:1">
      <c r="A159" s="1179">
        <f>IF('Форма 4.10.2 | Т-ТЭ | потр'!$AH$28="",1,0)</f>
        <v>0</v>
      </c>
    </row>
    <row r="160" spans="1:1">
      <c r="A160" s="1179">
        <f>IF('Форма 4.10.2 | Т-ТЭ | потр'!$AJ$28="",1,0)</f>
        <v>0</v>
      </c>
    </row>
    <row r="161" spans="1:1">
      <c r="A161" s="1179">
        <f>IF('Форма 4.10.2 | Т-ТЭ | потр'!$AM$28="",1,0)</f>
        <v>0</v>
      </c>
    </row>
    <row r="162" spans="1:1">
      <c r="A162" s="1179">
        <f>IF('Форма 4.10.2 | Т-ТЭ | потр'!$AO$28="",1,0)</f>
        <v>0</v>
      </c>
    </row>
    <row r="163" spans="1:1">
      <c r="A163" s="1179">
        <f>IF('Форма 4.10.2 | Т-ТЭ | потр'!$AQ$28="",1,0)</f>
        <v>0</v>
      </c>
    </row>
    <row r="164" spans="1:1">
      <c r="A164" s="1179">
        <f>IF('Форма 4.10.2 | Т-ТЭ | потр'!$AT$28="",1,0)</f>
        <v>0</v>
      </c>
    </row>
    <row r="165" spans="1:1">
      <c r="A165" s="1179">
        <f>IF('Форма 4.10.2 | Т-ТЭ | потр'!$AV$28="",1,0)</f>
        <v>0</v>
      </c>
    </row>
    <row r="166" spans="1:1">
      <c r="A166" s="1179">
        <f>IF('Форма 4.10.2 | Т-ТЭ | потр'!$AX$28="",1,0)</f>
        <v>0</v>
      </c>
    </row>
    <row r="167" spans="1:1">
      <c r="A167" s="1179">
        <f>IF('Форма 4.10.2 | Т-ТЭ | потр'!$BA$28="",1,0)</f>
        <v>0</v>
      </c>
    </row>
    <row r="168" spans="1:1">
      <c r="A168" s="1179">
        <f>IF('Форма 4.10.2 | Т-ТЭ | потр'!$BC$28="",1,0)</f>
        <v>0</v>
      </c>
    </row>
    <row r="169" spans="1:1">
      <c r="A169" s="1179">
        <f>IF('Форма 4.10.2 | Т-ТЭ | потр'!$S$28="",1,0)</f>
        <v>0</v>
      </c>
    </row>
    <row r="170" spans="1:1">
      <c r="A170" s="1179">
        <f>IF('Форма 4.10.2 | Т-ТЭ | потр'!$U$28="",1,0)</f>
        <v>0</v>
      </c>
    </row>
    <row r="171" spans="1:1">
      <c r="A171" s="1179">
        <f>IF('Форма 4.10.2 | Т-ТЭ | потр'!$Z$28="",1,0)</f>
        <v>0</v>
      </c>
    </row>
    <row r="172" spans="1:1">
      <c r="A172" s="1179">
        <f>IF('Форма 4.10.2 | Т-ТЭ | потр'!$AB$28="",1,0)</f>
        <v>0</v>
      </c>
    </row>
    <row r="173" spans="1:1">
      <c r="A173" s="1179">
        <f>IF('Форма 4.10.2 | Т-ТЭ | потр'!$AG$28="",1,0)</f>
        <v>0</v>
      </c>
    </row>
    <row r="174" spans="1:1">
      <c r="A174" s="1179">
        <f>IF('Форма 4.10.2 | Т-ТЭ | потр'!$AI$28="",1,0)</f>
        <v>0</v>
      </c>
    </row>
    <row r="175" spans="1:1">
      <c r="A175" s="1179">
        <f>IF('Форма 4.10.2 | Т-ТЭ | потр'!$AN$28="",1,0)</f>
        <v>0</v>
      </c>
    </row>
    <row r="176" spans="1:1">
      <c r="A176" s="1179">
        <f>IF('Форма 4.10.2 | Т-ТЭ | потр'!$AP$28="",1,0)</f>
        <v>0</v>
      </c>
    </row>
    <row r="177" spans="1:1">
      <c r="A177" s="1179">
        <f>IF('Форма 4.10.2 | Т-ТЭ | потр'!$AU$28="",1,0)</f>
        <v>0</v>
      </c>
    </row>
    <row r="178" spans="1:1">
      <c r="A178" s="1179">
        <f>IF('Форма 4.10.2 | Т-ТЭ | потр'!$AW$28="",1,0)</f>
        <v>0</v>
      </c>
    </row>
    <row r="179" spans="1:1">
      <c r="A179" s="1179">
        <f>IF('Форма 4.10.2 | Т-ТЭ | потр'!$BB$28="",1,0)</f>
        <v>0</v>
      </c>
    </row>
    <row r="180" spans="1:1">
      <c r="A180" s="1179">
        <f>IF('Форма 4.10.2 | Т-ТЭ | потр'!$BD$28="",1,0)</f>
        <v>0</v>
      </c>
    </row>
    <row r="181" spans="1:1">
      <c r="A181" s="1179">
        <f>IF('Форма 4.10.2 | Т-ТЭ | потр'!$O$31="",1,0)</f>
        <v>0</v>
      </c>
    </row>
    <row r="182" spans="1:1">
      <c r="A182" s="1179">
        <f>IF('Форма 4.10.2 | Т-ТЭ | потр'!$M$32="",1,0)</f>
        <v>0</v>
      </c>
    </row>
    <row r="183" spans="1:1">
      <c r="A183" s="1179">
        <f>IF('Форма 4.10.2 | Т-ТЭ | потр'!$O$32="",1,0)</f>
        <v>0</v>
      </c>
    </row>
    <row r="184" spans="1:1">
      <c r="A184" s="1179">
        <f>IF('Форма 4.10.2 | Т-ТЭ | потр'!$R$32="",1,0)</f>
        <v>0</v>
      </c>
    </row>
    <row r="185" spans="1:1">
      <c r="A185" s="1179">
        <f>IF('Форма 4.10.2 | Т-ТЭ | потр'!$T$32="",1,0)</f>
        <v>0</v>
      </c>
    </row>
    <row r="186" spans="1:1">
      <c r="A186" s="1179">
        <f>IF('Форма 4.10.2 | Т-ТЭ | потр'!$V$32="",1,0)</f>
        <v>0</v>
      </c>
    </row>
    <row r="187" spans="1:1">
      <c r="A187" s="1179">
        <f>IF('Форма 4.10.2 | Т-ТЭ | потр'!$Y$32="",1,0)</f>
        <v>0</v>
      </c>
    </row>
    <row r="188" spans="1:1">
      <c r="A188" s="1179">
        <f>IF('Форма 4.10.2 | Т-ТЭ | потр'!$AA$32="",1,0)</f>
        <v>0</v>
      </c>
    </row>
    <row r="189" spans="1:1">
      <c r="A189" s="1179">
        <f>IF('Форма 4.10.2 | Т-ТЭ | потр'!$AC$32="",1,0)</f>
        <v>0</v>
      </c>
    </row>
    <row r="190" spans="1:1">
      <c r="A190" s="1179">
        <f>IF('Форма 4.10.2 | Т-ТЭ | потр'!$AF$32="",1,0)</f>
        <v>0</v>
      </c>
    </row>
    <row r="191" spans="1:1">
      <c r="A191" s="1179">
        <f>IF('Форма 4.10.2 | Т-ТЭ | потр'!$AH$32="",1,0)</f>
        <v>0</v>
      </c>
    </row>
    <row r="192" spans="1:1">
      <c r="A192" s="1179">
        <f>IF('Форма 4.10.2 | Т-ТЭ | потр'!$AJ$32="",1,0)</f>
        <v>0</v>
      </c>
    </row>
    <row r="193" spans="1:1">
      <c r="A193" s="1179">
        <f>IF('Форма 4.10.2 | Т-ТЭ | потр'!$AM$32="",1,0)</f>
        <v>0</v>
      </c>
    </row>
    <row r="194" spans="1:1">
      <c r="A194" s="1179">
        <f>IF('Форма 4.10.2 | Т-ТЭ | потр'!$AO$32="",1,0)</f>
        <v>0</v>
      </c>
    </row>
    <row r="195" spans="1:1">
      <c r="A195" s="1179">
        <f>IF('Форма 4.10.2 | Т-ТЭ | потр'!$AQ$32="",1,0)</f>
        <v>0</v>
      </c>
    </row>
    <row r="196" spans="1:1">
      <c r="A196" s="1179">
        <f>IF('Форма 4.10.2 | Т-ТЭ | потр'!$AT$32="",1,0)</f>
        <v>0</v>
      </c>
    </row>
    <row r="197" spans="1:1">
      <c r="A197" s="1179">
        <f>IF('Форма 4.10.2 | Т-ТЭ | потр'!$AV$32="",1,0)</f>
        <v>0</v>
      </c>
    </row>
    <row r="198" spans="1:1">
      <c r="A198" s="1179">
        <f>IF('Форма 4.10.2 | Т-ТЭ | потр'!$AX$32="",1,0)</f>
        <v>0</v>
      </c>
    </row>
    <row r="199" spans="1:1">
      <c r="A199" s="1179">
        <f>IF('Форма 4.10.2 | Т-ТЭ | потр'!$BA$32="",1,0)</f>
        <v>0</v>
      </c>
    </row>
    <row r="200" spans="1:1">
      <c r="A200" s="1179">
        <f>IF('Форма 4.10.2 | Т-ТЭ | потр'!$BC$32="",1,0)</f>
        <v>0</v>
      </c>
    </row>
    <row r="201" spans="1:1">
      <c r="A201" s="1179">
        <f>IF('Форма 4.10.2 | Т-ТЭ | потр'!$S$32="",1,0)</f>
        <v>0</v>
      </c>
    </row>
    <row r="202" spans="1:1">
      <c r="A202" s="1179">
        <f>IF('Форма 4.10.2 | Т-ТЭ | потр'!$U$32="",1,0)</f>
        <v>0</v>
      </c>
    </row>
    <row r="203" spans="1:1">
      <c r="A203" s="1179">
        <f>IF('Форма 4.10.2 | Т-ТЭ | потр'!$Z$32="",1,0)</f>
        <v>0</v>
      </c>
    </row>
    <row r="204" spans="1:1">
      <c r="A204" s="1179">
        <f>IF('Форма 4.10.2 | Т-ТЭ | потр'!$AB$32="",1,0)</f>
        <v>0</v>
      </c>
    </row>
    <row r="205" spans="1:1">
      <c r="A205" s="1179">
        <f>IF('Форма 4.10.2 | Т-ТЭ | потр'!$AG$32="",1,0)</f>
        <v>0</v>
      </c>
    </row>
    <row r="206" spans="1:1">
      <c r="A206" s="1179">
        <f>IF('Форма 4.10.2 | Т-ТЭ | потр'!$AI$32="",1,0)</f>
        <v>0</v>
      </c>
    </row>
    <row r="207" spans="1:1">
      <c r="A207" s="1179">
        <f>IF('Форма 4.10.2 | Т-ТЭ | потр'!$AN$32="",1,0)</f>
        <v>0</v>
      </c>
    </row>
    <row r="208" spans="1:1">
      <c r="A208" s="1179">
        <f>IF('Форма 4.10.2 | Т-ТЭ | потр'!$AP$32="",1,0)</f>
        <v>0</v>
      </c>
    </row>
    <row r="209" spans="1:1">
      <c r="A209" s="1179">
        <f>IF('Форма 4.10.2 | Т-ТЭ | потр'!$AU$32="",1,0)</f>
        <v>0</v>
      </c>
    </row>
    <row r="210" spans="1:1">
      <c r="A210" s="1179">
        <f>IF('Форма 4.10.2 | Т-ТЭ | потр'!$AW$32="",1,0)</f>
        <v>0</v>
      </c>
    </row>
    <row r="211" spans="1:1">
      <c r="A211" s="1179">
        <f>IF('Форма 4.10.2 | Т-ТЭ | потр'!$BB$32="",1,0)</f>
        <v>0</v>
      </c>
    </row>
    <row r="212" spans="1:1">
      <c r="A212" s="1179">
        <f>IF('Форма 4.10.2 | Т-ТЭ | потр'!$BD$32="",1,0)</f>
        <v>0</v>
      </c>
    </row>
    <row r="213" spans="1:1">
      <c r="A213" s="1179">
        <f>IF('Форма 4.10.1'!$K$20="",1,0)</f>
        <v>0</v>
      </c>
    </row>
    <row r="214" spans="1:1">
      <c r="A214" s="1179">
        <f>IF('Форма 4.10.1'!$H$23="",1,0)</f>
        <v>0</v>
      </c>
    </row>
    <row r="215" spans="1:1">
      <c r="A215" s="1179">
        <f>IF('Форма 4.10.1'!$I$23="",1,0)</f>
        <v>0</v>
      </c>
    </row>
    <row r="216" spans="1:1">
      <c r="A216" s="1179">
        <f>IF('Форма 4.10.1'!$J$23="",1,0)</f>
        <v>0</v>
      </c>
    </row>
    <row r="217" spans="1:1">
      <c r="A217" s="1179">
        <f>IF('Форма 4.10.1'!$H$24="",1,0)</f>
        <v>0</v>
      </c>
    </row>
    <row r="218" spans="1:1">
      <c r="A218" s="1179">
        <f>IF('Форма 4.10.1'!$I$24="",1,0)</f>
        <v>0</v>
      </c>
    </row>
    <row r="219" spans="1:1">
      <c r="A219" s="1179">
        <f>IF('Форма 4.10.1'!$J$24="",1,0)</f>
        <v>0</v>
      </c>
    </row>
    <row r="220" spans="1:1">
      <c r="A220" s="1179">
        <f>IF('Форма 4.10.1'!$H$28="",1,0)</f>
        <v>0</v>
      </c>
    </row>
    <row r="221" spans="1:1">
      <c r="A221" s="1179">
        <f>IF('Форма 4.10.1'!$I$28="",1,0)</f>
        <v>0</v>
      </c>
    </row>
    <row r="222" spans="1:1">
      <c r="A222" s="1179">
        <f>IF('Форма 4.10.1'!$J$28="",1,0)</f>
        <v>0</v>
      </c>
    </row>
    <row r="223" spans="1:1">
      <c r="A223" s="1179">
        <f>IF('Форма 4.10.1'!$H$29="",1,0)</f>
        <v>0</v>
      </c>
    </row>
    <row r="224" spans="1:1">
      <c r="A224" s="1179">
        <f>IF('Форма 4.10.1'!$I$29="",1,0)</f>
        <v>0</v>
      </c>
    </row>
    <row r="225" spans="1:1">
      <c r="A225" s="1179">
        <f>IF('Форма 4.10.1'!$J$29="",1,0)</f>
        <v>0</v>
      </c>
    </row>
    <row r="226" spans="1:1">
      <c r="A226" s="1201">
        <f>IF('Форма 4.10.1'!$H$33="",1,0)</f>
        <v>0</v>
      </c>
    </row>
    <row r="227" spans="1:1">
      <c r="A227" s="1201">
        <f>IF('Форма 4.10.1'!$I$33="",1,0)</f>
        <v>0</v>
      </c>
    </row>
    <row r="228" spans="1:1">
      <c r="A228" s="1201">
        <f>IF('Форма 4.10.1'!$J$33="",1,0)</f>
        <v>0</v>
      </c>
    </row>
    <row r="229" spans="1:1">
      <c r="A229" s="1201">
        <f>IF('Форма 4.10.1'!$H$34="",1,0)</f>
        <v>0</v>
      </c>
    </row>
    <row r="230" spans="1:1">
      <c r="A230" s="1201">
        <f>IF('Форма 4.10.1'!$I$34="",1,0)</f>
        <v>0</v>
      </c>
    </row>
    <row r="231" spans="1:1">
      <c r="A231" s="1201">
        <f>IF('Форма 4.10.1'!$J$34="",1,0)</f>
        <v>0</v>
      </c>
    </row>
    <row r="232" spans="1:1">
      <c r="A232" s="1201">
        <f>IF('Форма 4.10.1'!$H$38="",1,0)</f>
        <v>0</v>
      </c>
    </row>
    <row r="233" spans="1:1">
      <c r="A233" s="1201">
        <f>IF('Форма 4.10.1'!$I$38="",1,0)</f>
        <v>0</v>
      </c>
    </row>
    <row r="234" spans="1:1">
      <c r="A234" s="1201">
        <f>IF('Форма 4.10.1'!$J$38="",1,0)</f>
        <v>0</v>
      </c>
    </row>
    <row r="235" spans="1:1">
      <c r="A235" s="1201">
        <f>IF('Форма 4.10.1'!$H$39="",1,0)</f>
        <v>0</v>
      </c>
    </row>
    <row r="236" spans="1:1">
      <c r="A236" s="1201">
        <f>IF('Форма 4.10.1'!$I$39="",1,0)</f>
        <v>0</v>
      </c>
    </row>
    <row r="237" spans="1:1">
      <c r="A237" s="1201">
        <f>IF('Форма 4.10.1'!$J$39="",1,0)</f>
        <v>0</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REESTR_LINK">
    <tabColor indexed="47"/>
  </sheetPr>
  <dimension ref="A1:C3"/>
  <sheetViews>
    <sheetView showGridLines="0" zoomScaleNormal="100" workbookViewId="0"/>
  </sheetViews>
  <sheetFormatPr defaultRowHeight="11.25"/>
  <cols>
    <col min="1" max="16384" width="9.140625" style="1201"/>
  </cols>
  <sheetData>
    <row r="1" spans="1:3">
      <c r="A1" s="1201" t="s">
        <v>489</v>
      </c>
      <c r="B1" s="1201" t="s">
        <v>490</v>
      </c>
      <c r="C1" s="1201" t="s">
        <v>66</v>
      </c>
    </row>
    <row r="2" spans="1:3">
      <c r="A2" s="1201">
        <v>4189678</v>
      </c>
      <c r="B2" s="1201" t="s">
        <v>998</v>
      </c>
      <c r="C2" s="1201" t="s">
        <v>999</v>
      </c>
    </row>
    <row r="3" spans="1:3">
      <c r="A3" s="1201">
        <v>4190415</v>
      </c>
      <c r="B3" s="1201" t="s">
        <v>1000</v>
      </c>
      <c r="C3" s="1201" t="s">
        <v>999</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REESTR_DS">
    <tabColor rgb="FFFFCC99"/>
  </sheetPr>
  <dimension ref="B3:B6"/>
  <sheetViews>
    <sheetView showGridLines="0" zoomScaleNormal="100" workbookViewId="0"/>
  </sheetViews>
  <sheetFormatPr defaultRowHeight="11.25"/>
  <cols>
    <col min="1" max="1" width="9.140625" style="251"/>
    <col min="2" max="2" width="66" style="251" customWidth="1"/>
    <col min="3" max="16384" width="9.140625" style="251"/>
  </cols>
  <sheetData>
    <row r="3" spans="2:2">
      <c r="B3" s="330" t="s">
        <v>1605</v>
      </c>
    </row>
    <row r="4" spans="2:2">
      <c r="B4" s="330" t="s">
        <v>493</v>
      </c>
    </row>
    <row r="5" spans="2:2">
      <c r="B5" s="330" t="s">
        <v>494</v>
      </c>
    </row>
    <row r="6" spans="2:2">
      <c r="B6" s="330" t="s">
        <v>495</v>
      </c>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HTTP">
    <tabColor rgb="FFFFCC99"/>
  </sheetPr>
  <dimension ref="A1"/>
  <sheetViews>
    <sheetView showGridLines="0" zoomScaleNormal="100" workbookViewId="0"/>
  </sheetViews>
  <sheetFormatPr defaultRowHeight="11.25"/>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frmRezimChoose">
    <tabColor indexed="47"/>
  </sheetPr>
  <dimension ref="A1"/>
  <sheetViews>
    <sheetView showGridLines="0" zoomScaleNormal="85" workbookViewId="0"/>
  </sheetViews>
  <sheetFormatPr defaultRowHeight="11.25"/>
  <cols>
    <col min="1" max="1" width="9.140625" style="279"/>
    <col min="2" max="16384" width="9.140625" style="184"/>
  </cols>
  <sheetData/>
  <sheetProtection formatColumns="0" formatRows="0"/>
  <pageMargins left="0.75" right="0.75" top="1" bottom="1" header="0.5" footer="0.5"/>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SheetMain">
    <tabColor rgb="FFFFCC99"/>
  </sheetPr>
  <dimension ref="A1:E8"/>
  <sheetViews>
    <sheetView showGridLines="0" zoomScaleNormal="100" workbookViewId="0"/>
  </sheetViews>
  <sheetFormatPr defaultRowHeight="15"/>
  <cols>
    <col min="1" max="1" width="38.42578125" style="220" customWidth="1"/>
    <col min="2" max="16384" width="9.140625" style="220"/>
  </cols>
  <sheetData>
    <row r="1" spans="1:5">
      <c r="A1" s="221" t="s">
        <v>390</v>
      </c>
      <c r="B1" s="221" t="s">
        <v>391</v>
      </c>
      <c r="C1" s="221"/>
      <c r="D1" s="221"/>
      <c r="E1" s="221"/>
    </row>
    <row r="2" spans="1:5">
      <c r="A2" s="221"/>
      <c r="B2" s="221"/>
      <c r="C2" s="221"/>
      <c r="D2" s="221"/>
      <c r="E2" s="221"/>
    </row>
    <row r="3" spans="1:5">
      <c r="A3" s="221"/>
      <c r="B3" s="221"/>
      <c r="C3" s="221"/>
      <c r="D3" s="221"/>
      <c r="E3" s="221"/>
    </row>
    <row r="4" spans="1:5">
      <c r="A4" s="221"/>
      <c r="B4" s="221"/>
      <c r="C4" s="221"/>
      <c r="D4" s="221"/>
      <c r="E4" s="221"/>
    </row>
    <row r="5" spans="1:5">
      <c r="A5" s="221"/>
      <c r="B5" s="221"/>
      <c r="C5" s="221"/>
      <c r="D5" s="221"/>
      <c r="E5" s="221"/>
    </row>
    <row r="6" spans="1:5">
      <c r="A6" s="221"/>
      <c r="B6" s="221"/>
      <c r="C6" s="221"/>
      <c r="D6" s="221"/>
      <c r="E6" s="221"/>
    </row>
    <row r="7" spans="1:5">
      <c r="A7" s="221"/>
      <c r="B7" s="221"/>
      <c r="C7" s="221"/>
      <c r="D7" s="221"/>
      <c r="E7" s="221"/>
    </row>
    <row r="8" spans="1:5">
      <c r="A8" s="221"/>
      <c r="B8" s="221"/>
      <c r="C8" s="221"/>
      <c r="D8" s="221"/>
      <c r="E8" s="221"/>
    </row>
  </sheetData>
  <sheetProtection formatColumns="0" formatRows="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1">
    <tabColor rgb="FFCCCCFF"/>
    <pageSetUpPr fitToPage="1"/>
  </sheetPr>
  <dimension ref="A1:IV20"/>
  <sheetViews>
    <sheetView showGridLines="0" topLeftCell="C3" zoomScaleNormal="100" workbookViewId="0">
      <selection activeCell="E12" sqref="E12:E16"/>
    </sheetView>
  </sheetViews>
  <sheetFormatPr defaultRowHeight="14.25"/>
  <cols>
    <col min="1" max="1" width="9.140625" style="119" hidden="1" customWidth="1"/>
    <col min="2" max="2" width="9.140625" style="35" hidden="1" customWidth="1"/>
    <col min="3" max="3" width="3.7109375" style="224" customWidth="1"/>
    <col min="4" max="4" width="6.28515625" style="35" customWidth="1"/>
    <col min="5" max="5" width="46.42578125" style="35" customWidth="1"/>
    <col min="6" max="6" width="3.7109375" style="35" customWidth="1"/>
    <col min="7" max="7" width="5.7109375" style="35" customWidth="1"/>
    <col min="8" max="8" width="41.42578125" style="35" bestFit="1" customWidth="1"/>
    <col min="9" max="9" width="3.7109375" style="35" customWidth="1"/>
    <col min="10" max="10" width="5.7109375" style="35" customWidth="1"/>
    <col min="11" max="11" width="32.5703125" style="35" customWidth="1"/>
    <col min="12" max="12" width="14.85546875" style="35" customWidth="1"/>
    <col min="13" max="13" width="3.7109375" style="204" hidden="1" customWidth="1"/>
    <col min="14" max="16" width="9.140625" style="204" hidden="1" customWidth="1"/>
    <col min="17" max="17" width="25.7109375" style="336" hidden="1" customWidth="1"/>
    <col min="18" max="18" width="14.42578125" style="204" hidden="1" customWidth="1"/>
    <col min="19" max="22" width="9.140625" style="333"/>
    <col min="23" max="16384" width="9.140625" style="35"/>
  </cols>
  <sheetData>
    <row r="1" spans="1:256" s="194" customFormat="1" ht="16.5" hidden="1" customHeight="1">
      <c r="C1" s="328"/>
      <c r="H1" s="328"/>
      <c r="I1" s="328"/>
      <c r="J1" s="328"/>
      <c r="K1" s="328" t="s">
        <v>492</v>
      </c>
      <c r="L1" s="337" t="s">
        <v>399</v>
      </c>
      <c r="M1" s="372" t="s">
        <v>491</v>
      </c>
      <c r="N1" s="372"/>
      <c r="O1" s="372"/>
      <c r="P1" s="372"/>
      <c r="Q1" s="373"/>
      <c r="R1" s="372"/>
      <c r="S1" s="372"/>
      <c r="T1" s="372"/>
      <c r="U1" s="372"/>
      <c r="V1" s="372"/>
      <c r="W1" s="337"/>
      <c r="X1" s="337"/>
      <c r="Y1" s="337"/>
      <c r="Z1" s="337"/>
      <c r="AA1" s="337"/>
      <c r="AB1" s="337"/>
      <c r="AC1" s="337"/>
      <c r="AD1" s="337"/>
      <c r="AE1" s="337"/>
      <c r="AF1" s="337"/>
      <c r="AG1" s="337"/>
      <c r="AH1" s="337"/>
      <c r="AI1" s="337"/>
      <c r="AJ1" s="337"/>
      <c r="AK1" s="337"/>
      <c r="AL1" s="337"/>
      <c r="AM1" s="337"/>
      <c r="AN1" s="337"/>
      <c r="AO1" s="337"/>
      <c r="AP1" s="337"/>
      <c r="AQ1" s="337"/>
      <c r="AR1" s="337"/>
      <c r="AS1" s="337"/>
      <c r="AT1" s="337"/>
      <c r="AU1" s="337"/>
      <c r="AV1" s="337"/>
      <c r="AW1" s="337"/>
      <c r="AX1" s="337"/>
      <c r="AY1" s="337"/>
      <c r="AZ1" s="337"/>
      <c r="BA1" s="337"/>
      <c r="BB1" s="337"/>
      <c r="BC1" s="337"/>
      <c r="BD1" s="337"/>
      <c r="BE1" s="337"/>
      <c r="BF1" s="337"/>
      <c r="BG1" s="337"/>
      <c r="BH1" s="337"/>
      <c r="BI1" s="337"/>
      <c r="BJ1" s="337"/>
      <c r="BK1" s="337"/>
      <c r="BL1" s="337"/>
      <c r="BM1" s="337"/>
      <c r="BN1" s="337"/>
      <c r="BO1" s="337"/>
      <c r="BP1" s="337"/>
      <c r="BQ1" s="337"/>
      <c r="BR1" s="337"/>
      <c r="BS1" s="337"/>
      <c r="BT1" s="337"/>
      <c r="BU1" s="337"/>
      <c r="BV1" s="337"/>
      <c r="BW1" s="337"/>
      <c r="BX1" s="337"/>
      <c r="BY1" s="337"/>
      <c r="BZ1" s="337"/>
      <c r="CA1" s="337"/>
      <c r="CB1" s="337"/>
      <c r="CC1" s="337"/>
      <c r="CD1" s="337"/>
      <c r="CE1" s="337"/>
      <c r="CF1" s="337"/>
      <c r="CG1" s="337"/>
      <c r="CH1" s="337"/>
      <c r="CI1" s="337"/>
      <c r="CJ1" s="337"/>
      <c r="CK1" s="337"/>
      <c r="CL1" s="337"/>
      <c r="CM1" s="337"/>
      <c r="CN1" s="337"/>
      <c r="CO1" s="337"/>
      <c r="CP1" s="337"/>
      <c r="CQ1" s="337"/>
      <c r="CR1" s="337"/>
      <c r="CS1" s="337"/>
      <c r="CT1" s="337"/>
      <c r="CU1" s="337"/>
      <c r="CV1" s="337"/>
      <c r="CW1" s="337"/>
      <c r="CX1" s="337"/>
      <c r="CY1" s="337"/>
      <c r="CZ1" s="337"/>
      <c r="DA1" s="337"/>
      <c r="DB1" s="337"/>
      <c r="DC1" s="337"/>
      <c r="DD1" s="337"/>
      <c r="DE1" s="337"/>
      <c r="DF1" s="337"/>
      <c r="DG1" s="337"/>
      <c r="DH1" s="337"/>
      <c r="DI1" s="337"/>
      <c r="DJ1" s="337"/>
      <c r="DK1" s="337"/>
      <c r="DL1" s="337"/>
      <c r="DM1" s="337"/>
      <c r="DN1" s="337"/>
      <c r="DO1" s="337"/>
      <c r="DP1" s="337"/>
      <c r="DQ1" s="337"/>
      <c r="DR1" s="337"/>
      <c r="DS1" s="337"/>
      <c r="DT1" s="337"/>
      <c r="DU1" s="337"/>
      <c r="DV1" s="337"/>
      <c r="DW1" s="337"/>
      <c r="DX1" s="337"/>
      <c r="DY1" s="337"/>
      <c r="DZ1" s="337"/>
      <c r="EA1" s="337"/>
      <c r="EB1" s="337"/>
      <c r="EC1" s="337"/>
      <c r="ED1" s="337"/>
      <c r="EE1" s="337"/>
      <c r="EF1" s="337"/>
      <c r="EG1" s="337"/>
      <c r="EH1" s="337"/>
      <c r="EI1" s="337"/>
      <c r="EJ1" s="337"/>
      <c r="EK1" s="337"/>
      <c r="EL1" s="337"/>
      <c r="EM1" s="337"/>
      <c r="EN1" s="337"/>
      <c r="EO1" s="337"/>
      <c r="EP1" s="337"/>
      <c r="EQ1" s="337"/>
      <c r="ER1" s="337"/>
      <c r="ES1" s="337"/>
      <c r="ET1" s="337"/>
      <c r="EU1" s="337"/>
      <c r="EV1" s="337"/>
      <c r="EW1" s="337"/>
      <c r="EX1" s="337"/>
      <c r="EY1" s="337"/>
      <c r="EZ1" s="337"/>
      <c r="FA1" s="337"/>
      <c r="FB1" s="337"/>
      <c r="FC1" s="337"/>
      <c r="FD1" s="337"/>
      <c r="FE1" s="337"/>
      <c r="FF1" s="337"/>
      <c r="FG1" s="337"/>
      <c r="FH1" s="337"/>
      <c r="FI1" s="337"/>
      <c r="FJ1" s="337"/>
      <c r="FK1" s="337"/>
      <c r="FL1" s="337"/>
      <c r="FM1" s="337"/>
      <c r="FN1" s="337"/>
      <c r="FO1" s="337"/>
      <c r="FP1" s="337"/>
      <c r="FQ1" s="337"/>
      <c r="FR1" s="337"/>
      <c r="FS1" s="337"/>
      <c r="FT1" s="337"/>
      <c r="FU1" s="337"/>
      <c r="FV1" s="337"/>
      <c r="FW1" s="337"/>
      <c r="FX1" s="337"/>
      <c r="FY1" s="337"/>
      <c r="FZ1" s="337"/>
      <c r="GA1" s="337"/>
      <c r="GB1" s="337"/>
      <c r="GC1" s="337"/>
      <c r="GD1" s="337"/>
      <c r="GE1" s="337"/>
      <c r="GF1" s="337"/>
      <c r="GG1" s="337"/>
      <c r="GH1" s="337"/>
      <c r="GI1" s="337"/>
      <c r="GJ1" s="337"/>
      <c r="GK1" s="337"/>
      <c r="GL1" s="337"/>
      <c r="GM1" s="337"/>
      <c r="GN1" s="337"/>
      <c r="GO1" s="337"/>
      <c r="GP1" s="337"/>
      <c r="GQ1" s="337"/>
      <c r="GR1" s="337"/>
      <c r="GS1" s="337"/>
      <c r="GT1" s="337"/>
      <c r="GU1" s="337"/>
      <c r="GV1" s="337"/>
      <c r="GW1" s="337"/>
      <c r="GX1" s="337"/>
      <c r="GY1" s="337"/>
      <c r="GZ1" s="337"/>
      <c r="HA1" s="337"/>
      <c r="HB1" s="337"/>
      <c r="HC1" s="337"/>
      <c r="HD1" s="337"/>
      <c r="HE1" s="337"/>
      <c r="HF1" s="337"/>
      <c r="HG1" s="337"/>
      <c r="HH1" s="337"/>
      <c r="HI1" s="337"/>
      <c r="HJ1" s="337"/>
      <c r="HK1" s="337"/>
      <c r="HL1" s="337"/>
      <c r="HM1" s="337"/>
      <c r="HN1" s="337"/>
      <c r="HO1" s="337"/>
      <c r="HP1" s="337"/>
      <c r="HQ1" s="337"/>
      <c r="HR1" s="337"/>
      <c r="HS1" s="337"/>
      <c r="HT1" s="337"/>
      <c r="HU1" s="337"/>
      <c r="HV1" s="337"/>
      <c r="HW1" s="337"/>
      <c r="HX1" s="337"/>
      <c r="HY1" s="337"/>
      <c r="HZ1" s="337"/>
      <c r="IA1" s="337"/>
      <c r="IB1" s="337"/>
      <c r="IC1" s="337"/>
      <c r="ID1" s="337"/>
      <c r="IE1" s="337"/>
      <c r="IF1" s="337"/>
      <c r="IG1" s="337"/>
      <c r="IH1" s="337"/>
      <c r="II1" s="337"/>
      <c r="IJ1" s="337"/>
      <c r="IK1" s="337"/>
      <c r="IL1" s="337"/>
      <c r="IM1" s="337"/>
      <c r="IN1" s="337"/>
      <c r="IO1" s="337"/>
      <c r="IP1" s="337"/>
      <c r="IQ1" s="337"/>
      <c r="IR1" s="337"/>
      <c r="IS1" s="337"/>
      <c r="IT1" s="337"/>
      <c r="IU1" s="337"/>
      <c r="IV1" s="337"/>
    </row>
    <row r="2" spans="1:256" s="341" customFormat="1" ht="16.5" hidden="1" customHeight="1">
      <c r="A2" s="338"/>
      <c r="B2" s="338"/>
      <c r="C2" s="339"/>
      <c r="D2" s="338"/>
      <c r="E2" s="338"/>
      <c r="F2" s="338"/>
      <c r="G2" s="338"/>
      <c r="H2" s="338"/>
      <c r="I2" s="338"/>
      <c r="J2" s="338"/>
      <c r="K2" s="338"/>
      <c r="L2" s="338"/>
      <c r="M2" s="372"/>
      <c r="N2" s="372"/>
      <c r="O2" s="372"/>
      <c r="P2" s="372"/>
      <c r="Q2" s="373"/>
      <c r="R2" s="372"/>
      <c r="S2" s="340"/>
      <c r="T2" s="340"/>
      <c r="U2" s="340"/>
      <c r="V2" s="340"/>
      <c r="W2" s="339"/>
      <c r="X2" s="339"/>
      <c r="Y2" s="339"/>
      <c r="Z2" s="339"/>
      <c r="AA2" s="339"/>
      <c r="AB2" s="339"/>
      <c r="AC2" s="339"/>
      <c r="AD2" s="339"/>
      <c r="AE2" s="339"/>
      <c r="AF2" s="339"/>
      <c r="AG2" s="339"/>
      <c r="AH2" s="339"/>
      <c r="AI2" s="339"/>
      <c r="AJ2" s="339"/>
      <c r="AK2" s="339"/>
      <c r="AL2" s="339"/>
      <c r="AM2" s="339"/>
      <c r="AN2" s="339"/>
      <c r="AO2" s="339"/>
      <c r="AP2" s="339"/>
      <c r="AQ2" s="339"/>
      <c r="AR2" s="339"/>
      <c r="AS2" s="339"/>
      <c r="AT2" s="339"/>
      <c r="AU2" s="339"/>
      <c r="AV2" s="339"/>
      <c r="AW2" s="339"/>
      <c r="AX2" s="339"/>
      <c r="AY2" s="339"/>
      <c r="AZ2" s="339"/>
      <c r="BA2" s="339"/>
      <c r="BB2" s="339"/>
      <c r="BC2" s="339"/>
      <c r="BD2" s="339"/>
      <c r="BE2" s="339"/>
      <c r="BF2" s="339"/>
      <c r="BG2" s="339"/>
      <c r="BH2" s="339"/>
      <c r="BI2" s="339"/>
      <c r="BJ2" s="339"/>
      <c r="BK2" s="339"/>
      <c r="BL2" s="339"/>
      <c r="BM2" s="339"/>
      <c r="BN2" s="339"/>
      <c r="BO2" s="339"/>
      <c r="BP2" s="339"/>
      <c r="BQ2" s="339"/>
      <c r="BR2" s="339"/>
      <c r="BS2" s="339"/>
      <c r="BT2" s="339"/>
      <c r="BU2" s="339"/>
      <c r="BV2" s="339"/>
      <c r="BW2" s="339"/>
      <c r="BX2" s="339"/>
      <c r="BY2" s="339"/>
      <c r="BZ2" s="339"/>
      <c r="CA2" s="339"/>
      <c r="CB2" s="339"/>
      <c r="CC2" s="339"/>
      <c r="CD2" s="339"/>
      <c r="CE2" s="339"/>
      <c r="CF2" s="339"/>
      <c r="CG2" s="339"/>
      <c r="CH2" s="339"/>
      <c r="CI2" s="339"/>
      <c r="CJ2" s="339"/>
      <c r="CK2" s="339"/>
      <c r="CL2" s="339"/>
      <c r="CM2" s="339"/>
      <c r="CN2" s="339"/>
      <c r="CO2" s="339"/>
      <c r="CP2" s="339"/>
      <c r="CQ2" s="339"/>
      <c r="CR2" s="339"/>
      <c r="CS2" s="339"/>
      <c r="CT2" s="339"/>
      <c r="CU2" s="339"/>
      <c r="CV2" s="339"/>
      <c r="CW2" s="339"/>
      <c r="CX2" s="339"/>
      <c r="CY2" s="339"/>
      <c r="CZ2" s="339"/>
      <c r="DA2" s="339"/>
      <c r="DB2" s="339"/>
      <c r="DC2" s="339"/>
      <c r="DD2" s="339"/>
      <c r="DE2" s="339"/>
      <c r="DF2" s="339"/>
      <c r="DG2" s="339"/>
      <c r="DH2" s="339"/>
      <c r="DI2" s="339"/>
      <c r="DJ2" s="339"/>
      <c r="DK2" s="339"/>
      <c r="DL2" s="339"/>
      <c r="DM2" s="339"/>
      <c r="DN2" s="339"/>
      <c r="DO2" s="339"/>
      <c r="DP2" s="339"/>
      <c r="DQ2" s="339"/>
      <c r="DR2" s="339"/>
      <c r="DS2" s="339"/>
      <c r="DT2" s="339"/>
      <c r="DU2" s="339"/>
      <c r="DV2" s="339"/>
      <c r="DW2" s="339"/>
      <c r="DX2" s="339"/>
      <c r="DY2" s="339"/>
      <c r="DZ2" s="339"/>
      <c r="EA2" s="339"/>
      <c r="EB2" s="339"/>
      <c r="EC2" s="339"/>
      <c r="ED2" s="339"/>
      <c r="EE2" s="339"/>
      <c r="EF2" s="339"/>
      <c r="EG2" s="339"/>
      <c r="EH2" s="339"/>
      <c r="EI2" s="339"/>
      <c r="EJ2" s="339"/>
      <c r="EK2" s="339"/>
      <c r="EL2" s="339"/>
      <c r="EM2" s="339"/>
      <c r="EN2" s="339"/>
      <c r="EO2" s="339"/>
      <c r="EP2" s="339"/>
      <c r="EQ2" s="339"/>
      <c r="ER2" s="339"/>
      <c r="ES2" s="339"/>
      <c r="ET2" s="339"/>
    </row>
    <row r="3" spans="1:256" s="120" customFormat="1" ht="3" customHeight="1">
      <c r="A3" s="119"/>
      <c r="B3" s="35"/>
      <c r="C3" s="222"/>
      <c r="D3" s="94"/>
      <c r="E3" s="94"/>
      <c r="F3" s="94"/>
      <c r="G3" s="94"/>
      <c r="H3" s="94"/>
      <c r="I3" s="94"/>
      <c r="J3" s="94"/>
      <c r="K3" s="94"/>
      <c r="L3" s="225"/>
      <c r="M3" s="204"/>
      <c r="N3" s="204"/>
      <c r="O3" s="204"/>
      <c r="P3" s="204"/>
      <c r="Q3" s="336"/>
      <c r="R3" s="204"/>
      <c r="S3" s="333"/>
      <c r="T3" s="333"/>
      <c r="U3" s="333"/>
      <c r="V3" s="333"/>
    </row>
    <row r="4" spans="1:256" s="120" customFormat="1" ht="22.5">
      <c r="A4" s="119"/>
      <c r="B4" s="35"/>
      <c r="C4" s="222"/>
      <c r="D4" s="1239" t="s">
        <v>395</v>
      </c>
      <c r="E4" s="1240"/>
      <c r="F4" s="1240"/>
      <c r="G4" s="1240"/>
      <c r="H4" s="1241"/>
      <c r="I4" s="407"/>
      <c r="M4" s="204"/>
      <c r="N4" s="204"/>
      <c r="O4" s="204"/>
      <c r="P4" s="204"/>
      <c r="Q4" s="336"/>
      <c r="R4" s="204"/>
      <c r="S4" s="333"/>
      <c r="T4" s="333"/>
      <c r="U4" s="333"/>
      <c r="V4" s="333"/>
    </row>
    <row r="5" spans="1:256" s="120" customFormat="1" ht="3" hidden="1" customHeight="1">
      <c r="A5" s="119"/>
      <c r="B5" s="35"/>
      <c r="C5" s="222"/>
      <c r="D5" s="94"/>
      <c r="E5" s="94"/>
      <c r="F5" s="94"/>
      <c r="G5" s="94"/>
      <c r="H5" s="226"/>
      <c r="I5" s="226"/>
      <c r="J5" s="226"/>
      <c r="K5" s="226"/>
      <c r="L5" s="227"/>
      <c r="M5" s="204"/>
      <c r="N5" s="204"/>
      <c r="O5" s="204"/>
      <c r="P5" s="204"/>
      <c r="Q5" s="336"/>
      <c r="R5" s="204"/>
      <c r="S5" s="333"/>
      <c r="T5" s="333"/>
      <c r="U5" s="333"/>
      <c r="V5" s="333"/>
    </row>
    <row r="6" spans="1:256" s="120" customFormat="1" ht="20.100000000000001" hidden="1" customHeight="1">
      <c r="A6" s="228"/>
      <c r="B6" s="228"/>
      <c r="C6" s="222"/>
      <c r="D6" s="1242"/>
      <c r="E6" s="1242"/>
      <c r="F6" s="1243" t="s">
        <v>83</v>
      </c>
      <c r="G6" s="1243"/>
      <c r="H6" s="226"/>
      <c r="I6" s="226"/>
      <c r="J6" s="229"/>
      <c r="K6" s="230"/>
      <c r="L6" s="230"/>
      <c r="M6" s="204"/>
      <c r="N6" s="204"/>
      <c r="O6" s="204"/>
      <c r="P6" s="204"/>
      <c r="Q6" s="336"/>
      <c r="R6" s="204"/>
      <c r="S6" s="333"/>
      <c r="T6" s="333"/>
      <c r="U6" s="333"/>
      <c r="V6" s="333"/>
    </row>
    <row r="7" spans="1:256" ht="3" customHeight="1"/>
    <row r="8" spans="1:256" s="120" customFormat="1">
      <c r="A8" s="119"/>
      <c r="B8" s="35"/>
      <c r="C8" s="222"/>
      <c r="D8" s="1230" t="s">
        <v>15</v>
      </c>
      <c r="E8" s="1230"/>
      <c r="F8" s="1230" t="s">
        <v>396</v>
      </c>
      <c r="G8" s="1230"/>
      <c r="H8" s="1230"/>
      <c r="I8" s="1244" t="s">
        <v>397</v>
      </c>
      <c r="J8" s="1244"/>
      <c r="K8" s="1244"/>
      <c r="L8" s="1244"/>
      <c r="M8" s="204"/>
      <c r="N8" s="204"/>
      <c r="O8" s="204"/>
      <c r="P8" s="204"/>
      <c r="Q8" s="336"/>
      <c r="R8" s="204"/>
      <c r="S8" s="333"/>
      <c r="T8" s="333"/>
      <c r="U8" s="333"/>
      <c r="V8" s="333"/>
    </row>
    <row r="9" spans="1:256" s="120" customFormat="1" ht="20.25" customHeight="1">
      <c r="A9" s="119"/>
      <c r="B9" s="35"/>
      <c r="C9" s="222"/>
      <c r="D9" s="232" t="s">
        <v>91</v>
      </c>
      <c r="E9" s="232" t="s">
        <v>398</v>
      </c>
      <c r="F9" s="1235" t="s">
        <v>91</v>
      </c>
      <c r="G9" s="1236"/>
      <c r="H9" s="233" t="s">
        <v>398</v>
      </c>
      <c r="I9" s="1237" t="s">
        <v>91</v>
      </c>
      <c r="J9" s="1237"/>
      <c r="K9" s="233" t="s">
        <v>398</v>
      </c>
      <c r="L9" s="233" t="s">
        <v>399</v>
      </c>
      <c r="M9" s="204"/>
      <c r="N9" s="204"/>
      <c r="O9" s="204"/>
      <c r="P9" s="204"/>
      <c r="Q9" s="336"/>
      <c r="R9" s="204"/>
      <c r="S9" s="333"/>
      <c r="T9" s="333"/>
      <c r="U9" s="333"/>
      <c r="V9" s="333"/>
    </row>
    <row r="10" spans="1:256" ht="12" customHeight="1">
      <c r="C10" s="241"/>
      <c r="D10" s="331" t="s">
        <v>92</v>
      </c>
      <c r="E10" s="331" t="s">
        <v>48</v>
      </c>
      <c r="F10" s="1238" t="s">
        <v>49</v>
      </c>
      <c r="G10" s="1238"/>
      <c r="H10" s="331" t="s">
        <v>50</v>
      </c>
      <c r="I10" s="1238" t="s">
        <v>67</v>
      </c>
      <c r="J10" s="1238"/>
      <c r="K10" s="331" t="s">
        <v>68</v>
      </c>
      <c r="L10" s="331" t="s">
        <v>182</v>
      </c>
      <c r="M10" s="255"/>
      <c r="N10" s="255"/>
      <c r="O10" s="255"/>
      <c r="P10" s="255"/>
      <c r="Q10" s="231"/>
      <c r="R10" s="255"/>
      <c r="S10" s="332"/>
      <c r="T10" s="332"/>
      <c r="U10" s="332"/>
      <c r="V10" s="332"/>
    </row>
    <row r="11" spans="1:256" s="120" customFormat="1" hidden="1">
      <c r="A11" s="35"/>
      <c r="B11" s="35"/>
      <c r="C11" s="222"/>
      <c r="D11" s="234">
        <v>0</v>
      </c>
      <c r="E11" s="235"/>
      <c r="F11" s="155"/>
      <c r="G11" s="155"/>
      <c r="H11" s="236"/>
      <c r="I11" s="237"/>
      <c r="J11" s="155"/>
      <c r="K11" s="236"/>
      <c r="L11" s="238"/>
      <c r="M11" s="376" t="s">
        <v>499</v>
      </c>
      <c r="N11" s="204"/>
      <c r="O11" s="204"/>
      <c r="P11" s="204" t="s">
        <v>497</v>
      </c>
      <c r="Q11" s="336" t="s">
        <v>498</v>
      </c>
      <c r="R11" s="204" t="s">
        <v>562</v>
      </c>
      <c r="S11" s="333"/>
      <c r="T11" s="333"/>
      <c r="U11" s="333"/>
      <c r="V11" s="333"/>
    </row>
    <row r="12" spans="1:256" s="257" customFormat="1" ht="0.95" customHeight="1">
      <c r="A12" s="84"/>
      <c r="B12" s="1094" t="s">
        <v>403</v>
      </c>
      <c r="C12" s="1229"/>
      <c r="D12" s="1230">
        <v>1</v>
      </c>
      <c r="E12" s="1231" t="s">
        <v>1605</v>
      </c>
      <c r="F12" s="1195"/>
      <c r="G12" s="1181">
        <v>0</v>
      </c>
      <c r="H12" s="334"/>
      <c r="I12" s="242"/>
      <c r="J12" s="371" t="s">
        <v>496</v>
      </c>
      <c r="K12" s="1089"/>
      <c r="L12" s="258"/>
      <c r="M12" s="1100">
        <f>mergeValue(H12)</f>
        <v>0</v>
      </c>
      <c r="N12" s="1099"/>
      <c r="O12" s="1099"/>
      <c r="P12" s="1100" t="str">
        <f>IF(ISERROR(MATCH(Q12,MODesc,0)),"n","y")</f>
        <v>n</v>
      </c>
      <c r="Q12" s="1099" t="s">
        <v>1605</v>
      </c>
      <c r="R12" s="1100" t="str">
        <f>K12&amp;"("&amp;L12&amp;")"</f>
        <v>()</v>
      </c>
      <c r="S12" s="1094"/>
      <c r="T12" s="1094"/>
      <c r="U12" s="240"/>
      <c r="V12" s="1094"/>
      <c r="W12" s="1094"/>
      <c r="X12" s="1094"/>
      <c r="Y12" s="256"/>
      <c r="Z12" s="256"/>
      <c r="AA12" s="565"/>
      <c r="AB12" s="565"/>
      <c r="AC12" s="565"/>
      <c r="AD12" s="565"/>
      <c r="AE12" s="565"/>
      <c r="AF12" s="565"/>
      <c r="AG12" s="565"/>
      <c r="AH12" s="565"/>
      <c r="AI12" s="565"/>
      <c r="AJ12" s="565"/>
      <c r="AK12" s="565"/>
      <c r="AL12" s="565"/>
      <c r="AM12" s="565"/>
      <c r="AN12" s="565"/>
      <c r="AO12" s="565"/>
      <c r="AP12" s="565"/>
      <c r="AQ12" s="565"/>
      <c r="AR12" s="565"/>
      <c r="AS12" s="565"/>
      <c r="AT12" s="565"/>
      <c r="AU12" s="565"/>
      <c r="AV12" s="565"/>
      <c r="AW12" s="565"/>
      <c r="AX12" s="565"/>
      <c r="AY12" s="565"/>
      <c r="AZ12" s="565"/>
      <c r="BA12" s="565"/>
      <c r="BB12" s="565"/>
      <c r="BC12" s="565"/>
      <c r="BD12" s="565"/>
      <c r="BE12" s="565"/>
      <c r="BF12" s="565"/>
      <c r="BG12" s="565"/>
      <c r="BH12" s="565"/>
      <c r="BI12" s="565"/>
      <c r="BJ12" s="565"/>
      <c r="BK12" s="565"/>
      <c r="BL12" s="565"/>
      <c r="BM12" s="565"/>
      <c r="BN12" s="565"/>
      <c r="BO12" s="565"/>
      <c r="BP12" s="565"/>
      <c r="BQ12" s="565"/>
      <c r="BR12" s="565"/>
      <c r="BS12" s="565"/>
      <c r="BT12" s="565"/>
      <c r="BU12" s="565"/>
      <c r="BV12" s="256"/>
      <c r="BW12" s="256"/>
      <c r="BX12" s="256"/>
      <c r="BY12" s="256"/>
      <c r="BZ12" s="256"/>
      <c r="CA12" s="256"/>
      <c r="CB12" s="256"/>
      <c r="CC12" s="256"/>
      <c r="CD12" s="256"/>
      <c r="CE12" s="256"/>
    </row>
    <row r="13" spans="1:256" s="257" customFormat="1" ht="0.95" customHeight="1">
      <c r="A13" s="84"/>
      <c r="B13" s="1094" t="s">
        <v>403</v>
      </c>
      <c r="C13" s="1229"/>
      <c r="D13" s="1230"/>
      <c r="E13" s="1232"/>
      <c r="F13" s="1233"/>
      <c r="G13" s="1230">
        <v>1</v>
      </c>
      <c r="H13" s="1228" t="s">
        <v>762</v>
      </c>
      <c r="I13" s="242"/>
      <c r="J13" s="371" t="s">
        <v>496</v>
      </c>
      <c r="K13" s="1089"/>
      <c r="L13" s="258"/>
      <c r="M13" s="1100" t="str">
        <f>mergeValue(H13)</f>
        <v>город Санкт-Петербург</v>
      </c>
      <c r="N13" s="1099"/>
      <c r="O13" s="1099"/>
      <c r="P13" s="1099"/>
      <c r="Q13" s="1099"/>
      <c r="R13" s="1100" t="str">
        <f>K13&amp;"("&amp;L13&amp;")"</f>
        <v>()</v>
      </c>
      <c r="S13" s="1094"/>
      <c r="T13" s="1094"/>
      <c r="U13" s="240"/>
      <c r="V13" s="1094"/>
      <c r="W13" s="1094"/>
      <c r="X13" s="1094"/>
      <c r="Y13" s="256"/>
      <c r="Z13" s="256"/>
      <c r="AA13" s="565"/>
      <c r="AB13" s="565"/>
      <c r="AC13" s="565"/>
      <c r="AD13" s="565"/>
      <c r="AE13" s="565"/>
      <c r="AF13" s="565"/>
      <c r="AG13" s="565"/>
      <c r="AH13" s="565"/>
      <c r="AI13" s="565"/>
      <c r="AJ13" s="565"/>
      <c r="AK13" s="565"/>
      <c r="AL13" s="565"/>
      <c r="AM13" s="565"/>
      <c r="AN13" s="565"/>
      <c r="AO13" s="565"/>
      <c r="AP13" s="565"/>
      <c r="AQ13" s="565"/>
      <c r="AR13" s="565"/>
      <c r="AS13" s="565"/>
      <c r="AT13" s="565"/>
      <c r="AU13" s="565"/>
      <c r="AV13" s="565"/>
      <c r="AW13" s="565"/>
      <c r="AX13" s="565"/>
      <c r="AY13" s="565"/>
      <c r="AZ13" s="565"/>
      <c r="BA13" s="565"/>
      <c r="BB13" s="565"/>
      <c r="BC13" s="565"/>
      <c r="BD13" s="565"/>
      <c r="BE13" s="565"/>
      <c r="BF13" s="565"/>
      <c r="BG13" s="565"/>
      <c r="BH13" s="565"/>
      <c r="BI13" s="565"/>
      <c r="BJ13" s="565"/>
      <c r="BK13" s="565"/>
      <c r="BL13" s="565"/>
      <c r="BM13" s="565"/>
      <c r="BN13" s="565"/>
      <c r="BO13" s="565"/>
      <c r="BP13" s="565"/>
      <c r="BQ13" s="565"/>
      <c r="BR13" s="565"/>
      <c r="BS13" s="565"/>
      <c r="BT13" s="565"/>
      <c r="BU13" s="565"/>
      <c r="BV13" s="256"/>
      <c r="BW13" s="256"/>
      <c r="BX13" s="256"/>
      <c r="BY13" s="256"/>
      <c r="BZ13" s="256"/>
      <c r="CA13" s="256"/>
      <c r="CB13" s="256"/>
      <c r="CC13" s="256"/>
      <c r="CD13" s="256"/>
      <c r="CE13" s="256"/>
    </row>
    <row r="14" spans="1:256" s="257" customFormat="1" ht="15" customHeight="1">
      <c r="A14" s="84"/>
      <c r="B14" s="1094" t="s">
        <v>403</v>
      </c>
      <c r="C14" s="1229"/>
      <c r="D14" s="1230"/>
      <c r="E14" s="1232"/>
      <c r="F14" s="1234"/>
      <c r="G14" s="1230"/>
      <c r="H14" s="1228"/>
      <c r="I14" s="1198"/>
      <c r="J14" s="1181">
        <v>1</v>
      </c>
      <c r="K14" s="1194" t="s">
        <v>940</v>
      </c>
      <c r="L14" s="239" t="s">
        <v>941</v>
      </c>
      <c r="M14" s="1100" t="str">
        <f>mergeValue(H14)</f>
        <v>город Санкт-Петербург</v>
      </c>
      <c r="N14" s="1099"/>
      <c r="O14" s="1099"/>
      <c r="P14" s="1099"/>
      <c r="Q14" s="1099"/>
      <c r="R14" s="1100" t="str">
        <f>K14&amp;" ("&amp;L14&amp;")"</f>
        <v>муниципальный округ Юнтолово (40326000)</v>
      </c>
      <c r="S14" s="1094"/>
      <c r="T14" s="1094"/>
      <c r="U14" s="240"/>
      <c r="V14" s="1094"/>
      <c r="W14" s="1094"/>
      <c r="X14" s="1094"/>
      <c r="Y14" s="256"/>
      <c r="Z14" s="256"/>
      <c r="AA14" s="565"/>
      <c r="AB14" s="565"/>
      <c r="AC14" s="565"/>
      <c r="AD14" s="565"/>
      <c r="AE14" s="565"/>
      <c r="AF14" s="565"/>
      <c r="AG14" s="565"/>
      <c r="AH14" s="565"/>
      <c r="AI14" s="565"/>
      <c r="AJ14" s="565"/>
      <c r="AK14" s="565"/>
      <c r="AL14" s="565"/>
      <c r="AM14" s="565"/>
      <c r="AN14" s="565"/>
      <c r="AO14" s="565"/>
      <c r="AP14" s="565"/>
      <c r="AQ14" s="565"/>
      <c r="AR14" s="565"/>
      <c r="AS14" s="565"/>
      <c r="AT14" s="565"/>
      <c r="AU14" s="565"/>
      <c r="AV14" s="565"/>
      <c r="AW14" s="565"/>
      <c r="AX14" s="565"/>
      <c r="AY14" s="565"/>
      <c r="AZ14" s="565"/>
      <c r="BA14" s="565"/>
      <c r="BB14" s="565"/>
      <c r="BC14" s="565"/>
      <c r="BD14" s="565"/>
      <c r="BE14" s="565"/>
      <c r="BF14" s="565"/>
      <c r="BG14" s="565"/>
      <c r="BH14" s="565"/>
      <c r="BI14" s="565"/>
      <c r="BJ14" s="565"/>
      <c r="BK14" s="565"/>
      <c r="BL14" s="565"/>
      <c r="BM14" s="565"/>
      <c r="BN14" s="565"/>
      <c r="BO14" s="565"/>
      <c r="BP14" s="565"/>
      <c r="BQ14" s="565"/>
      <c r="BR14" s="565"/>
      <c r="BS14" s="565"/>
      <c r="BT14" s="565"/>
      <c r="BU14" s="565"/>
      <c r="BV14" s="256"/>
      <c r="BW14" s="256"/>
      <c r="BX14" s="256"/>
      <c r="BY14" s="256"/>
      <c r="BZ14" s="256"/>
      <c r="CA14" s="256"/>
      <c r="CB14" s="256"/>
      <c r="CC14" s="256"/>
      <c r="CD14" s="256"/>
      <c r="CE14" s="256"/>
    </row>
    <row r="15" spans="1:256" s="120" customFormat="1" ht="0.95" customHeight="1">
      <c r="A15" s="35"/>
      <c r="B15" s="35" t="s">
        <v>400</v>
      </c>
      <c r="C15" s="222"/>
      <c r="D15" s="242"/>
      <c r="E15" s="195"/>
      <c r="F15" s="244"/>
      <c r="G15" s="244"/>
      <c r="H15" s="244"/>
      <c r="I15" s="244"/>
      <c r="J15" s="244"/>
      <c r="K15" s="244"/>
      <c r="L15" s="245"/>
      <c r="M15" s="376"/>
      <c r="N15" s="204"/>
      <c r="O15" s="204"/>
      <c r="P15" s="204"/>
      <c r="Q15" s="336" t="s">
        <v>18</v>
      </c>
      <c r="R15" s="204"/>
      <c r="S15" s="333"/>
      <c r="T15" s="333"/>
      <c r="U15" s="333"/>
      <c r="V15" s="333"/>
    </row>
    <row r="16" spans="1:256" s="120" customFormat="1" ht="21" customHeight="1">
      <c r="A16" s="119"/>
      <c r="B16" s="35"/>
      <c r="C16" s="224"/>
      <c r="D16" s="246"/>
      <c r="E16" s="246"/>
      <c r="F16" s="246"/>
      <c r="G16" s="246"/>
      <c r="H16" s="246"/>
      <c r="I16" s="246"/>
      <c r="J16" s="246"/>
      <c r="K16" s="246"/>
      <c r="L16" s="246"/>
      <c r="M16" s="204"/>
      <c r="N16" s="204"/>
      <c r="O16" s="204"/>
      <c r="P16" s="204"/>
      <c r="Q16" s="336"/>
      <c r="R16" s="204"/>
      <c r="S16" s="333"/>
      <c r="T16" s="333"/>
      <c r="U16" s="333"/>
      <c r="V16" s="333"/>
    </row>
    <row r="17" spans="1:22" s="120" customFormat="1">
      <c r="A17" s="119"/>
      <c r="B17" s="35"/>
      <c r="C17" s="224"/>
      <c r="D17" s="35"/>
      <c r="E17" s="35"/>
      <c r="F17" s="35"/>
      <c r="G17" s="35"/>
      <c r="H17" s="35"/>
      <c r="I17" s="35"/>
      <c r="J17" s="35"/>
      <c r="K17" s="35"/>
      <c r="L17" s="35"/>
      <c r="M17" s="204"/>
      <c r="N17" s="204"/>
      <c r="O17" s="204"/>
      <c r="P17" s="204"/>
      <c r="Q17" s="336"/>
      <c r="R17" s="204"/>
      <c r="S17" s="333"/>
      <c r="T17" s="333"/>
      <c r="U17" s="333"/>
      <c r="V17" s="333"/>
    </row>
    <row r="18" spans="1:22" s="120" customFormat="1" ht="0.75" customHeight="1">
      <c r="A18" s="119"/>
      <c r="B18" s="35"/>
      <c r="C18" s="224"/>
      <c r="D18" s="35"/>
      <c r="E18" s="35"/>
      <c r="F18" s="35"/>
      <c r="G18" s="35"/>
      <c r="H18" s="35"/>
      <c r="I18" s="35"/>
      <c r="J18" s="35"/>
      <c r="K18" s="35"/>
      <c r="L18" s="35"/>
      <c r="M18" s="204"/>
      <c r="N18" s="204"/>
      <c r="O18" s="204"/>
      <c r="P18" s="204"/>
      <c r="Q18" s="336"/>
      <c r="R18" s="204"/>
      <c r="S18" s="333"/>
      <c r="T18" s="333"/>
      <c r="U18" s="333"/>
      <c r="V18" s="333"/>
    </row>
    <row r="19" spans="1:22" s="248" customFormat="1" ht="10.5">
      <c r="A19" s="247"/>
      <c r="C19" s="249"/>
      <c r="D19" s="250"/>
      <c r="E19" s="250"/>
      <c r="M19" s="204"/>
      <c r="N19" s="204"/>
      <c r="O19" s="204"/>
      <c r="P19" s="204"/>
      <c r="Q19" s="336"/>
      <c r="R19" s="204"/>
      <c r="S19" s="333"/>
      <c r="T19" s="333"/>
      <c r="U19" s="333"/>
      <c r="V19" s="333"/>
    </row>
    <row r="20" spans="1:22" s="248" customFormat="1" ht="10.5">
      <c r="A20" s="247"/>
      <c r="C20" s="249"/>
      <c r="D20" s="250"/>
      <c r="E20" s="250"/>
      <c r="M20" s="204"/>
      <c r="N20" s="204"/>
      <c r="O20" s="204"/>
      <c r="P20" s="204"/>
      <c r="Q20" s="336"/>
      <c r="R20" s="204"/>
      <c r="S20" s="333"/>
      <c r="T20" s="333"/>
      <c r="U20" s="333"/>
      <c r="V20" s="333"/>
    </row>
  </sheetData>
  <sheetProtection algorithmName="SHA-512" hashValue="JT4uAdNiun0DfFyA9cEs4W4HXiSB3VEdy0RJr927eKNtNI/IAMrRDA0StfF0t5l82AzW8Iq9LEEI+Nbk4GRmww==" saltValue="nR4RD78YQW9mXuvQXCykAg==" spinCount="100000" sheet="1" objects="1" scenarios="1" formatColumns="0" formatRows="0"/>
  <mergeCells count="16">
    <mergeCell ref="F9:G9"/>
    <mergeCell ref="I9:J9"/>
    <mergeCell ref="F10:G10"/>
    <mergeCell ref="I10:J10"/>
    <mergeCell ref="D4:H4"/>
    <mergeCell ref="D6:E6"/>
    <mergeCell ref="F6:G6"/>
    <mergeCell ref="D8:E8"/>
    <mergeCell ref="I8:L8"/>
    <mergeCell ref="F8:H8"/>
    <mergeCell ref="H13:H14"/>
    <mergeCell ref="C12:C14"/>
    <mergeCell ref="D12:D14"/>
    <mergeCell ref="E12:E14"/>
    <mergeCell ref="F13:F14"/>
    <mergeCell ref="G13:G14"/>
  </mergeCells>
  <dataValidations count="1">
    <dataValidation type="textLength" operator="lessThanOrEqual" allowBlank="1" showInputMessage="1" showErrorMessage="1" errorTitle="Ошибка" error="Допускается ввод не более 900 символов!" sqref="E12">
      <formula1>900</formula1>
    </dataValidation>
  </dataValidations>
  <printOptions horizontalCentered="1" verticalCentered="1"/>
  <pageMargins left="0" right="0" top="0" bottom="0" header="0" footer="0.78740157480314965"/>
  <pageSetup paperSize="9" fitToHeight="0" orientation="portrait" blackAndWhite="1" r:id="rId1"/>
  <headerFooter alignWithMargins="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REESTR_VT">
    <tabColor indexed="47"/>
  </sheetPr>
  <dimension ref="A1:B11"/>
  <sheetViews>
    <sheetView showGridLines="0" zoomScaleNormal="100" workbookViewId="0"/>
  </sheetViews>
  <sheetFormatPr defaultRowHeight="11.25"/>
  <cols>
    <col min="1" max="1" width="9.140625" style="1201"/>
    <col min="2" max="2" width="65.28515625" style="1201" customWidth="1"/>
    <col min="3" max="3" width="41" style="1201" customWidth="1"/>
    <col min="4" max="16384" width="9.140625" style="1201"/>
  </cols>
  <sheetData>
    <row r="1" spans="1:2">
      <c r="A1" s="1201" t="s">
        <v>328</v>
      </c>
      <c r="B1" s="1201" t="s">
        <v>329</v>
      </c>
    </row>
    <row r="2" spans="1:2">
      <c r="A2" s="1201">
        <v>4213775</v>
      </c>
      <c r="B2" s="1201" t="s">
        <v>581</v>
      </c>
    </row>
    <row r="3" spans="1:2">
      <c r="A3" s="1201">
        <v>4213784</v>
      </c>
      <c r="B3" s="1201" t="s">
        <v>674</v>
      </c>
    </row>
    <row r="4" spans="1:2">
      <c r="A4" s="1201">
        <v>4213781</v>
      </c>
      <c r="B4" s="1201" t="s">
        <v>673</v>
      </c>
    </row>
    <row r="5" spans="1:2">
      <c r="A5" s="1201">
        <v>4213776</v>
      </c>
      <c r="B5" s="1201" t="s">
        <v>582</v>
      </c>
    </row>
    <row r="6" spans="1:2">
      <c r="A6" s="1201">
        <v>4213777</v>
      </c>
      <c r="B6" s="1201" t="s">
        <v>583</v>
      </c>
    </row>
    <row r="7" spans="1:2">
      <c r="A7" s="1201">
        <v>4213778</v>
      </c>
      <c r="B7" s="1201" t="s">
        <v>584</v>
      </c>
    </row>
    <row r="8" spans="1:2">
      <c r="A8" s="1201">
        <v>4213780</v>
      </c>
      <c r="B8" s="1201" t="s">
        <v>585</v>
      </c>
    </row>
    <row r="9" spans="1:2">
      <c r="A9" s="1201">
        <v>4213779</v>
      </c>
      <c r="B9" s="1201" t="s">
        <v>588</v>
      </c>
    </row>
    <row r="10" spans="1:2">
      <c r="A10" s="1201">
        <v>4213783</v>
      </c>
      <c r="B10" s="1201" t="s">
        <v>587</v>
      </c>
    </row>
    <row r="11" spans="1:2">
      <c r="A11" s="1201">
        <v>4213782</v>
      </c>
      <c r="B11" s="1201" t="s">
        <v>586</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REESTR_VED">
    <tabColor indexed="47"/>
  </sheetPr>
  <dimension ref="A1:B11"/>
  <sheetViews>
    <sheetView showGridLines="0" zoomScaleNormal="100" workbookViewId="0"/>
  </sheetViews>
  <sheetFormatPr defaultRowHeight="11.25"/>
  <cols>
    <col min="1" max="1" width="9.140625" style="1201"/>
    <col min="2" max="2" width="65.28515625" style="1201" customWidth="1"/>
    <col min="3" max="3" width="41" style="1201" customWidth="1"/>
    <col min="4" max="16384" width="9.140625" style="1201"/>
  </cols>
  <sheetData>
    <row r="1" spans="1:2">
      <c r="A1" s="1201" t="s">
        <v>328</v>
      </c>
      <c r="B1" s="1201" t="s">
        <v>330</v>
      </c>
    </row>
    <row r="2" spans="1:2">
      <c r="A2" s="1201">
        <v>4190064</v>
      </c>
      <c r="B2" s="1201" t="s">
        <v>988</v>
      </c>
    </row>
    <row r="3" spans="1:2">
      <c r="A3" s="1201">
        <v>4190065</v>
      </c>
      <c r="B3" s="1201" t="s">
        <v>989</v>
      </c>
    </row>
    <row r="4" spans="1:2">
      <c r="A4" s="1201">
        <v>4190066</v>
      </c>
      <c r="B4" s="1201" t="s">
        <v>990</v>
      </c>
    </row>
    <row r="5" spans="1:2">
      <c r="A5" s="1201">
        <v>4190067</v>
      </c>
      <c r="B5" s="1201" t="s">
        <v>991</v>
      </c>
    </row>
    <row r="6" spans="1:2">
      <c r="A6" s="1201">
        <v>4190068</v>
      </c>
      <c r="B6" s="1201" t="s">
        <v>992</v>
      </c>
    </row>
    <row r="7" spans="1:2">
      <c r="A7" s="1201">
        <v>4190069</v>
      </c>
      <c r="B7" s="1201" t="s">
        <v>993</v>
      </c>
    </row>
    <row r="8" spans="1:2">
      <c r="A8" s="1201">
        <v>4190070</v>
      </c>
      <c r="B8" s="1201" t="s">
        <v>994</v>
      </c>
    </row>
    <row r="9" spans="1:2">
      <c r="A9" s="1201">
        <v>4190071</v>
      </c>
      <c r="B9" s="1201" t="s">
        <v>995</v>
      </c>
    </row>
    <row r="10" spans="1:2">
      <c r="A10" s="1201">
        <v>4190072</v>
      </c>
      <c r="B10" s="1201" t="s">
        <v>996</v>
      </c>
    </row>
    <row r="11" spans="1:2">
      <c r="A11" s="1201">
        <v>4190073</v>
      </c>
      <c r="B11" s="1201" t="s">
        <v>997</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frmReestrObj">
    <tabColor indexed="47"/>
  </sheetPr>
  <dimension ref="A1"/>
  <sheetViews>
    <sheetView showGridLines="0" zoomScaleNormal="100" workbookViewId="0"/>
  </sheetViews>
  <sheetFormatPr defaultRowHeight="12.75"/>
  <cols>
    <col min="1" max="16384" width="9.140625" style="177"/>
  </cols>
  <sheetData>
    <row r="1" spans="1:1">
      <c r="A1" s="51"/>
    </row>
  </sheetData>
  <pageMargins left="0.75" right="0.75" top="1" bottom="1" header="0.5" footer="0.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llSheetsInThisWorkbook">
    <tabColor indexed="47"/>
  </sheetPr>
  <dimension ref="A1:B255"/>
  <sheetViews>
    <sheetView showGridLines="0" zoomScaleNormal="100" workbookViewId="0"/>
  </sheetViews>
  <sheetFormatPr defaultRowHeight="11.25"/>
  <cols>
    <col min="1" max="1" width="36.28515625" style="3" customWidth="1"/>
    <col min="2" max="2" width="21.140625" style="3" customWidth="1"/>
    <col min="3" max="16384" width="9.140625" style="2"/>
  </cols>
  <sheetData>
    <row r="1" spans="1:2">
      <c r="A1" s="4" t="s">
        <v>56</v>
      </c>
      <c r="B1" s="4" t="s">
        <v>57</v>
      </c>
    </row>
    <row r="2" spans="1:2">
      <c r="A2" t="s">
        <v>411</v>
      </c>
      <c r="B2" t="s">
        <v>75</v>
      </c>
    </row>
    <row r="3" spans="1:2">
      <c r="A3" t="s">
        <v>412</v>
      </c>
      <c r="B3" t="s">
        <v>384</v>
      </c>
    </row>
    <row r="4" spans="1:2">
      <c r="A4" t="s">
        <v>413</v>
      </c>
      <c r="B4" t="s">
        <v>58</v>
      </c>
    </row>
    <row r="5" spans="1:2">
      <c r="A5" t="s">
        <v>415</v>
      </c>
      <c r="B5" t="s">
        <v>752</v>
      </c>
    </row>
    <row r="6" spans="1:2">
      <c r="A6" t="s">
        <v>414</v>
      </c>
      <c r="B6" t="s">
        <v>753</v>
      </c>
    </row>
    <row r="7" spans="1:2">
      <c r="A7" t="s">
        <v>653</v>
      </c>
      <c r="B7" t="s">
        <v>554</v>
      </c>
    </row>
    <row r="8" spans="1:2">
      <c r="A8" t="s">
        <v>654</v>
      </c>
      <c r="B8" t="s">
        <v>467</v>
      </c>
    </row>
    <row r="9" spans="1:2">
      <c r="A9" t="s">
        <v>485</v>
      </c>
      <c r="B9" t="s">
        <v>423</v>
      </c>
    </row>
    <row r="10" spans="1:2">
      <c r="A10" t="s">
        <v>416</v>
      </c>
      <c r="B10" t="s">
        <v>424</v>
      </c>
    </row>
    <row r="11" spans="1:2">
      <c r="A11" t="s">
        <v>667</v>
      </c>
      <c r="B11" t="s">
        <v>425</v>
      </c>
    </row>
    <row r="12" spans="1:2">
      <c r="A12" t="s">
        <v>668</v>
      </c>
      <c r="B12" t="s">
        <v>468</v>
      </c>
    </row>
    <row r="13" spans="1:2">
      <c r="A13" t="s">
        <v>655</v>
      </c>
      <c r="B13" t="s">
        <v>426</v>
      </c>
    </row>
    <row r="14" spans="1:2">
      <c r="A14" t="s">
        <v>656</v>
      </c>
      <c r="B14" t="s">
        <v>427</v>
      </c>
    </row>
    <row r="15" spans="1:2">
      <c r="A15" t="s">
        <v>657</v>
      </c>
      <c r="B15" t="s">
        <v>428</v>
      </c>
    </row>
    <row r="16" spans="1:2">
      <c r="A16" t="s">
        <v>658</v>
      </c>
      <c r="B16" t="s">
        <v>333</v>
      </c>
    </row>
    <row r="17" spans="1:2">
      <c r="A17" t="s">
        <v>659</v>
      </c>
      <c r="B17" t="s">
        <v>60</v>
      </c>
    </row>
    <row r="18" spans="1:2">
      <c r="A18" t="s">
        <v>660</v>
      </c>
      <c r="B18" t="s">
        <v>385</v>
      </c>
    </row>
    <row r="19" spans="1:2">
      <c r="A19" t="s">
        <v>661</v>
      </c>
      <c r="B19" t="s">
        <v>437</v>
      </c>
    </row>
    <row r="20" spans="1:2">
      <c r="A20" t="s">
        <v>662</v>
      </c>
      <c r="B20" t="s">
        <v>249</v>
      </c>
    </row>
    <row r="21" spans="1:2">
      <c r="A21" t="s">
        <v>663</v>
      </c>
      <c r="B21" t="s">
        <v>73</v>
      </c>
    </row>
    <row r="22" spans="1:2">
      <c r="A22" t="s">
        <v>664</v>
      </c>
      <c r="B22" t="s">
        <v>62</v>
      </c>
    </row>
    <row r="23" spans="1:2">
      <c r="A23" t="s">
        <v>665</v>
      </c>
      <c r="B23" t="s">
        <v>74</v>
      </c>
    </row>
    <row r="24" spans="1:2">
      <c r="A24" t="s">
        <v>666</v>
      </c>
      <c r="B24" t="s">
        <v>429</v>
      </c>
    </row>
    <row r="25" spans="1:2">
      <c r="A25" t="s">
        <v>574</v>
      </c>
      <c r="B25" t="s">
        <v>72</v>
      </c>
    </row>
    <row r="26" spans="1:2">
      <c r="A26" t="s">
        <v>575</v>
      </c>
      <c r="B26" t="s">
        <v>61</v>
      </c>
    </row>
    <row r="27" spans="1:2">
      <c r="A27" t="s">
        <v>487</v>
      </c>
      <c r="B27" t="s">
        <v>63</v>
      </c>
    </row>
    <row r="28" spans="1:2">
      <c r="A28" t="s">
        <v>418</v>
      </c>
      <c r="B28" t="s">
        <v>383</v>
      </c>
    </row>
    <row r="29" spans="1:2">
      <c r="A29" t="s">
        <v>486</v>
      </c>
      <c r="B29" t="s">
        <v>13</v>
      </c>
    </row>
    <row r="30" spans="1:2">
      <c r="A30" t="s">
        <v>417</v>
      </c>
      <c r="B30" t="s">
        <v>81</v>
      </c>
    </row>
    <row r="31" spans="1:2">
      <c r="A31" t="s">
        <v>563</v>
      </c>
      <c r="B31" t="s">
        <v>14</v>
      </c>
    </row>
    <row r="32" spans="1:2">
      <c r="A32" t="s">
        <v>750</v>
      </c>
      <c r="B32" t="s">
        <v>555</v>
      </c>
    </row>
    <row r="33" spans="1:2">
      <c r="A33" t="s">
        <v>751</v>
      </c>
      <c r="B33" t="s">
        <v>430</v>
      </c>
    </row>
    <row r="34" spans="1:2">
      <c r="A34" t="s">
        <v>419</v>
      </c>
      <c r="B34" t="s">
        <v>179</v>
      </c>
    </row>
    <row r="35" spans="1:2">
      <c r="A35" t="s">
        <v>420</v>
      </c>
      <c r="B35" t="s">
        <v>488</v>
      </c>
    </row>
    <row r="36" spans="1:2">
      <c r="A36" t="s">
        <v>421</v>
      </c>
      <c r="B36" t="s">
        <v>469</v>
      </c>
    </row>
    <row r="37" spans="1:2">
      <c r="A37" t="s">
        <v>422</v>
      </c>
      <c r="B37" t="s">
        <v>334</v>
      </c>
    </row>
    <row r="38" spans="1:2">
      <c r="A38"/>
      <c r="B38" t="s">
        <v>278</v>
      </c>
    </row>
    <row r="39" spans="1:2">
      <c r="A39"/>
      <c r="B39" t="s">
        <v>332</v>
      </c>
    </row>
    <row r="40" spans="1:2">
      <c r="A40"/>
      <c r="B40" t="s">
        <v>198</v>
      </c>
    </row>
    <row r="41" spans="1:2">
      <c r="A41"/>
      <c r="B41" t="s">
        <v>180</v>
      </c>
    </row>
    <row r="42" spans="1:2">
      <c r="A42"/>
      <c r="B42" t="s">
        <v>177</v>
      </c>
    </row>
    <row r="43" spans="1:2">
      <c r="A43"/>
      <c r="B43" t="s">
        <v>220</v>
      </c>
    </row>
    <row r="44" spans="1:2">
      <c r="A44"/>
      <c r="B44" t="s">
        <v>178</v>
      </c>
    </row>
    <row r="45" spans="1:2">
      <c r="A45"/>
      <c r="B45"/>
    </row>
    <row r="46" spans="1:2">
      <c r="A46"/>
      <c r="B46"/>
    </row>
    <row r="47" spans="1:2">
      <c r="A47"/>
      <c r="B47"/>
    </row>
    <row r="48" spans="1:2">
      <c r="A48"/>
      <c r="B48"/>
    </row>
    <row r="49" spans="1:2">
      <c r="A49"/>
      <c r="B49"/>
    </row>
    <row r="50" spans="1:2">
      <c r="A50"/>
      <c r="B50"/>
    </row>
    <row r="51" spans="1:2">
      <c r="A51"/>
      <c r="B51"/>
    </row>
    <row r="52" spans="1:2">
      <c r="A52"/>
      <c r="B52"/>
    </row>
    <row r="53" spans="1:2">
      <c r="A53"/>
      <c r="B53"/>
    </row>
    <row r="54" spans="1:2">
      <c r="A54"/>
      <c r="B54"/>
    </row>
    <row r="55" spans="1:2">
      <c r="A55"/>
      <c r="B55"/>
    </row>
    <row r="56" spans="1:2">
      <c r="A56"/>
      <c r="B56"/>
    </row>
    <row r="57" spans="1:2">
      <c r="A57"/>
      <c r="B57"/>
    </row>
    <row r="58" spans="1:2">
      <c r="A58"/>
      <c r="B58"/>
    </row>
    <row r="59" spans="1:2">
      <c r="A59"/>
      <c r="B59"/>
    </row>
    <row r="60" spans="1:2">
      <c r="A60"/>
      <c r="B60"/>
    </row>
    <row r="61" spans="1:2">
      <c r="A61"/>
      <c r="B61"/>
    </row>
    <row r="62" spans="1:2">
      <c r="A62"/>
      <c r="B62"/>
    </row>
    <row r="63" spans="1:2">
      <c r="A63"/>
      <c r="B63"/>
    </row>
    <row r="64" spans="1:2">
      <c r="A64"/>
      <c r="B64"/>
    </row>
    <row r="65" spans="1:2">
      <c r="A65"/>
      <c r="B65"/>
    </row>
    <row r="66" spans="1:2">
      <c r="A66"/>
      <c r="B66"/>
    </row>
    <row r="67" spans="1:2">
      <c r="A67"/>
      <c r="B67"/>
    </row>
    <row r="68" spans="1:2">
      <c r="A68"/>
      <c r="B68"/>
    </row>
    <row r="69" spans="1:2">
      <c r="A69"/>
      <c r="B69"/>
    </row>
    <row r="70" spans="1:2">
      <c r="A70"/>
      <c r="B70"/>
    </row>
    <row r="71" spans="1:2">
      <c r="A71"/>
      <c r="B71"/>
    </row>
    <row r="72" spans="1:2">
      <c r="A72"/>
      <c r="B72"/>
    </row>
    <row r="73" spans="1:2">
      <c r="A73"/>
      <c r="B73"/>
    </row>
    <row r="74" spans="1:2">
      <c r="A74"/>
      <c r="B74"/>
    </row>
    <row r="75" spans="1:2">
      <c r="A75"/>
      <c r="B75"/>
    </row>
    <row r="76" spans="1:2">
      <c r="A76"/>
      <c r="B76"/>
    </row>
    <row r="77" spans="1:2">
      <c r="A77"/>
      <c r="B77"/>
    </row>
    <row r="78" spans="1:2">
      <c r="A78"/>
      <c r="B78"/>
    </row>
    <row r="79" spans="1:2">
      <c r="A79"/>
      <c r="B79"/>
    </row>
    <row r="80" spans="1:2">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2" spans="1:2">
      <c r="A92"/>
      <c r="B92"/>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row r="108" spans="1:2">
      <c r="A108"/>
      <c r="B108"/>
    </row>
    <row r="109" spans="1:2">
      <c r="A109"/>
      <c r="B109"/>
    </row>
    <row r="110" spans="1:2">
      <c r="A110"/>
      <c r="B110"/>
    </row>
    <row r="111" spans="1:2">
      <c r="A111"/>
      <c r="B111"/>
    </row>
    <row r="112" spans="1:2">
      <c r="A112"/>
      <c r="B112"/>
    </row>
    <row r="113" spans="1:2">
      <c r="A113"/>
      <c r="B113"/>
    </row>
    <row r="114" spans="1:2">
      <c r="A114"/>
      <c r="B114"/>
    </row>
    <row r="115" spans="1:2">
      <c r="A115"/>
      <c r="B115"/>
    </row>
    <row r="116" spans="1:2">
      <c r="A116"/>
      <c r="B116"/>
    </row>
    <row r="117" spans="1:2">
      <c r="A117"/>
      <c r="B117"/>
    </row>
    <row r="118" spans="1:2">
      <c r="A118"/>
      <c r="B118"/>
    </row>
    <row r="119" spans="1:2">
      <c r="A119"/>
      <c r="B119"/>
    </row>
    <row r="120" spans="1:2">
      <c r="A120"/>
      <c r="B120"/>
    </row>
    <row r="121" spans="1:2">
      <c r="A121"/>
      <c r="B121"/>
    </row>
    <row r="122" spans="1:2">
      <c r="A122"/>
      <c r="B122"/>
    </row>
    <row r="123" spans="1:2">
      <c r="A123"/>
      <c r="B123"/>
    </row>
    <row r="124" spans="1:2">
      <c r="A124"/>
      <c r="B124"/>
    </row>
    <row r="125" spans="1:2">
      <c r="A125"/>
      <c r="B125"/>
    </row>
    <row r="126" spans="1:2">
      <c r="A126"/>
      <c r="B126"/>
    </row>
    <row r="127" spans="1:2">
      <c r="A127"/>
      <c r="B127"/>
    </row>
    <row r="128" spans="1:2">
      <c r="A128"/>
      <c r="B128"/>
    </row>
    <row r="129" spans="1:2">
      <c r="A129"/>
      <c r="B129"/>
    </row>
    <row r="130" spans="1:2">
      <c r="A130"/>
      <c r="B130"/>
    </row>
    <row r="131" spans="1:2">
      <c r="A131"/>
      <c r="B131"/>
    </row>
    <row r="132" spans="1:2">
      <c r="A132"/>
      <c r="B132"/>
    </row>
    <row r="133" spans="1:2">
      <c r="A133"/>
      <c r="B133"/>
    </row>
    <row r="134" spans="1:2">
      <c r="A134"/>
      <c r="B134"/>
    </row>
    <row r="135" spans="1:2">
      <c r="A135"/>
      <c r="B135"/>
    </row>
    <row r="136" spans="1:2">
      <c r="A136"/>
      <c r="B136"/>
    </row>
    <row r="137" spans="1:2">
      <c r="A137"/>
      <c r="B137"/>
    </row>
    <row r="138" spans="1:2">
      <c r="A138"/>
      <c r="B138"/>
    </row>
    <row r="139" spans="1:2">
      <c r="A139"/>
      <c r="B139"/>
    </row>
    <row r="140" spans="1:2">
      <c r="A140"/>
      <c r="B140"/>
    </row>
    <row r="141" spans="1:2">
      <c r="A141"/>
      <c r="B141"/>
    </row>
    <row r="142" spans="1:2">
      <c r="A142"/>
      <c r="B142"/>
    </row>
    <row r="143" spans="1:2">
      <c r="A143"/>
      <c r="B143"/>
    </row>
    <row r="144" spans="1:2">
      <c r="A144"/>
      <c r="B144"/>
    </row>
    <row r="145" spans="1:2">
      <c r="A145"/>
      <c r="B145"/>
    </row>
    <row r="146" spans="1:2">
      <c r="A146"/>
      <c r="B146"/>
    </row>
    <row r="147" spans="1:2">
      <c r="A147"/>
      <c r="B147"/>
    </row>
    <row r="148" spans="1:2">
      <c r="A148"/>
      <c r="B148"/>
    </row>
    <row r="149" spans="1:2">
      <c r="A149"/>
      <c r="B149"/>
    </row>
    <row r="150" spans="1:2">
      <c r="A150"/>
      <c r="B150"/>
    </row>
    <row r="151" spans="1:2">
      <c r="A151"/>
      <c r="B151"/>
    </row>
    <row r="152" spans="1:2">
      <c r="A152"/>
      <c r="B152"/>
    </row>
    <row r="153" spans="1:2">
      <c r="A153"/>
      <c r="B153"/>
    </row>
    <row r="154" spans="1:2">
      <c r="A154"/>
      <c r="B154"/>
    </row>
    <row r="155" spans="1:2">
      <c r="A155"/>
      <c r="B155"/>
    </row>
    <row r="156" spans="1:2">
      <c r="A156"/>
      <c r="B156"/>
    </row>
    <row r="157" spans="1:2">
      <c r="A157"/>
      <c r="B157"/>
    </row>
    <row r="158" spans="1:2">
      <c r="A158"/>
      <c r="B158"/>
    </row>
    <row r="159" spans="1:2">
      <c r="A159"/>
      <c r="B159"/>
    </row>
    <row r="160" spans="1:2">
      <c r="A160"/>
      <c r="B160"/>
    </row>
    <row r="161" spans="1:2">
      <c r="A161"/>
      <c r="B161"/>
    </row>
    <row r="162" spans="1:2">
      <c r="A162"/>
      <c r="B162"/>
    </row>
    <row r="163" spans="1:2">
      <c r="A163"/>
      <c r="B163"/>
    </row>
    <row r="164" spans="1:2">
      <c r="A164"/>
      <c r="B164"/>
    </row>
    <row r="165" spans="1:2">
      <c r="A165"/>
      <c r="B165"/>
    </row>
    <row r="166" spans="1:2">
      <c r="A166"/>
      <c r="B166"/>
    </row>
    <row r="167" spans="1:2">
      <c r="A167"/>
      <c r="B167"/>
    </row>
    <row r="168" spans="1:2">
      <c r="A168"/>
      <c r="B168"/>
    </row>
    <row r="169" spans="1:2">
      <c r="A169"/>
      <c r="B169"/>
    </row>
    <row r="170" spans="1:2">
      <c r="A170"/>
      <c r="B170"/>
    </row>
    <row r="171" spans="1:2">
      <c r="A171"/>
      <c r="B171"/>
    </row>
    <row r="172" spans="1:2">
      <c r="A172"/>
      <c r="B172"/>
    </row>
    <row r="173" spans="1:2">
      <c r="A173"/>
      <c r="B173"/>
    </row>
    <row r="174" spans="1:2">
      <c r="A174"/>
      <c r="B174"/>
    </row>
    <row r="175" spans="1:2">
      <c r="A175"/>
      <c r="B175"/>
    </row>
    <row r="176" spans="1:2">
      <c r="A176"/>
      <c r="B176"/>
    </row>
    <row r="177" spans="1:2">
      <c r="A177"/>
      <c r="B177"/>
    </row>
    <row r="178" spans="1:2">
      <c r="A178"/>
      <c r="B178"/>
    </row>
    <row r="179" spans="1:2">
      <c r="A179"/>
      <c r="B179"/>
    </row>
    <row r="180" spans="1:2">
      <c r="A180"/>
      <c r="B180"/>
    </row>
    <row r="181" spans="1:2">
      <c r="A181"/>
      <c r="B181"/>
    </row>
    <row r="182" spans="1:2">
      <c r="A182"/>
      <c r="B182"/>
    </row>
    <row r="183" spans="1:2">
      <c r="A183"/>
      <c r="B183"/>
    </row>
    <row r="184" spans="1:2">
      <c r="A184"/>
      <c r="B184"/>
    </row>
    <row r="185" spans="1:2">
      <c r="A185"/>
      <c r="B185"/>
    </row>
    <row r="186" spans="1:2">
      <c r="A186"/>
      <c r="B186"/>
    </row>
    <row r="187" spans="1:2">
      <c r="A187"/>
      <c r="B187"/>
    </row>
    <row r="188" spans="1:2">
      <c r="A188"/>
      <c r="B188"/>
    </row>
    <row r="189" spans="1:2">
      <c r="A189"/>
      <c r="B189"/>
    </row>
    <row r="190" spans="1:2">
      <c r="A190"/>
      <c r="B190"/>
    </row>
    <row r="191" spans="1:2">
      <c r="A191"/>
      <c r="B191"/>
    </row>
    <row r="192" spans="1:2">
      <c r="A192"/>
      <c r="B192"/>
    </row>
    <row r="193" spans="1:2">
      <c r="A193"/>
      <c r="B193"/>
    </row>
    <row r="194" spans="1:2">
      <c r="A194"/>
      <c r="B194"/>
    </row>
    <row r="195" spans="1:2">
      <c r="A195"/>
      <c r="B195"/>
    </row>
    <row r="196" spans="1:2">
      <c r="A196"/>
      <c r="B196"/>
    </row>
    <row r="197" spans="1:2">
      <c r="A197"/>
      <c r="B197"/>
    </row>
    <row r="198" spans="1:2">
      <c r="A198"/>
      <c r="B198"/>
    </row>
    <row r="199" spans="1:2">
      <c r="A199"/>
      <c r="B199"/>
    </row>
    <row r="200" spans="1:2">
      <c r="A200"/>
      <c r="B200"/>
    </row>
    <row r="201" spans="1:2">
      <c r="A201"/>
      <c r="B201"/>
    </row>
    <row r="202" spans="1:2">
      <c r="A202"/>
      <c r="B202"/>
    </row>
    <row r="203" spans="1:2">
      <c r="A203"/>
      <c r="B203"/>
    </row>
    <row r="204" spans="1:2">
      <c r="A204"/>
      <c r="B204"/>
    </row>
    <row r="205" spans="1:2">
      <c r="A205"/>
      <c r="B205"/>
    </row>
    <row r="206" spans="1:2">
      <c r="A206"/>
      <c r="B206"/>
    </row>
    <row r="207" spans="1:2">
      <c r="A207"/>
      <c r="B207"/>
    </row>
    <row r="208" spans="1:2">
      <c r="A208"/>
      <c r="B208"/>
    </row>
    <row r="209" spans="1:2">
      <c r="A209"/>
      <c r="B209"/>
    </row>
    <row r="210" spans="1:2">
      <c r="A210"/>
      <c r="B210"/>
    </row>
    <row r="211" spans="1:2">
      <c r="A211"/>
      <c r="B211"/>
    </row>
    <row r="212" spans="1:2">
      <c r="A212"/>
      <c r="B212"/>
    </row>
    <row r="213" spans="1:2">
      <c r="A213"/>
      <c r="B213"/>
    </row>
    <row r="214" spans="1:2">
      <c r="A214"/>
      <c r="B214"/>
    </row>
    <row r="215" spans="1:2">
      <c r="A215"/>
      <c r="B215"/>
    </row>
    <row r="216" spans="1:2">
      <c r="A216"/>
      <c r="B216"/>
    </row>
    <row r="217" spans="1:2">
      <c r="A217"/>
      <c r="B217"/>
    </row>
    <row r="218" spans="1:2">
      <c r="A218"/>
      <c r="B218"/>
    </row>
    <row r="219" spans="1:2">
      <c r="A219"/>
      <c r="B219"/>
    </row>
    <row r="220" spans="1:2">
      <c r="A220"/>
      <c r="B220"/>
    </row>
    <row r="221" spans="1:2">
      <c r="A221"/>
      <c r="B221"/>
    </row>
    <row r="222" spans="1:2">
      <c r="A222"/>
      <c r="B222"/>
    </row>
    <row r="223" spans="1:2">
      <c r="A223"/>
      <c r="B223"/>
    </row>
    <row r="224" spans="1:2">
      <c r="A224"/>
      <c r="B224"/>
    </row>
    <row r="225" spans="1:2">
      <c r="A225"/>
      <c r="B225"/>
    </row>
    <row r="226" spans="1:2">
      <c r="A226"/>
      <c r="B226"/>
    </row>
    <row r="227" spans="1:2">
      <c r="A227"/>
      <c r="B227"/>
    </row>
    <row r="228" spans="1:2">
      <c r="A228"/>
      <c r="B228"/>
    </row>
    <row r="229" spans="1:2">
      <c r="A229"/>
      <c r="B229"/>
    </row>
    <row r="230" spans="1:2">
      <c r="A230"/>
      <c r="B230"/>
    </row>
    <row r="231" spans="1:2">
      <c r="A231"/>
      <c r="B231"/>
    </row>
    <row r="232" spans="1:2">
      <c r="A232"/>
      <c r="B232"/>
    </row>
    <row r="233" spans="1:2">
      <c r="A233"/>
      <c r="B233"/>
    </row>
    <row r="234" spans="1:2">
      <c r="A234"/>
      <c r="B234"/>
    </row>
    <row r="235" spans="1:2">
      <c r="A235"/>
      <c r="B235"/>
    </row>
    <row r="236" spans="1:2">
      <c r="A236"/>
      <c r="B236"/>
    </row>
    <row r="237" spans="1:2">
      <c r="A237"/>
      <c r="B237"/>
    </row>
    <row r="238" spans="1:2">
      <c r="A238"/>
      <c r="B238"/>
    </row>
    <row r="239" spans="1:2">
      <c r="A239"/>
      <c r="B239"/>
    </row>
    <row r="240" spans="1:2">
      <c r="A240"/>
      <c r="B240"/>
    </row>
    <row r="241" spans="1:2">
      <c r="A241"/>
      <c r="B241"/>
    </row>
    <row r="242" spans="1:2">
      <c r="A242"/>
      <c r="B242"/>
    </row>
    <row r="243" spans="1:2">
      <c r="A243"/>
      <c r="B243"/>
    </row>
    <row r="244" spans="1:2">
      <c r="A244"/>
      <c r="B244"/>
    </row>
    <row r="245" spans="1:2">
      <c r="A245"/>
      <c r="B245"/>
    </row>
    <row r="246" spans="1:2">
      <c r="A246"/>
      <c r="B246"/>
    </row>
    <row r="247" spans="1:2">
      <c r="A247"/>
      <c r="B247"/>
    </row>
    <row r="248" spans="1:2">
      <c r="A248"/>
      <c r="B248"/>
    </row>
    <row r="249" spans="1:2">
      <c r="A249"/>
      <c r="B249"/>
    </row>
    <row r="250" spans="1:2">
      <c r="A250"/>
      <c r="B250"/>
    </row>
    <row r="251" spans="1:2">
      <c r="A251"/>
      <c r="B251"/>
    </row>
    <row r="252" spans="1:2">
      <c r="A252"/>
      <c r="B252"/>
    </row>
    <row r="253" spans="1:2">
      <c r="A253"/>
      <c r="B253"/>
    </row>
    <row r="254" spans="1:2">
      <c r="A254"/>
      <c r="B254"/>
    </row>
    <row r="255" spans="1:2">
      <c r="A255"/>
      <c r="B255"/>
    </row>
  </sheetData>
  <sheetProtection formatColumns="0" formatRows="0"/>
  <phoneticPr fontId="9" type="noConversion"/>
  <pageMargins left="0.75" right="0.75" top="1" bottom="1" header="0.5" footer="0.5"/>
  <pageSetup paperSize="9"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SH_et_union_vert">
    <tabColor indexed="47"/>
  </sheetPr>
  <dimension ref="A1"/>
  <sheetViews>
    <sheetView showGridLines="0" zoomScaleNormal="100" workbookViewId="0"/>
  </sheetViews>
  <sheetFormatPr defaultRowHeight="11.25"/>
  <sheetData>
    <row r="1" spans="1:1">
      <c r="A1" s="3"/>
    </row>
  </sheetData>
  <phoneticPr fontId="9" type="noConversion"/>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Instruction">
    <tabColor indexed="47"/>
  </sheetPr>
  <dimension ref="A1"/>
  <sheetViews>
    <sheetView showGridLines="0" workbookViewId="0"/>
  </sheetViews>
  <sheetFormatPr defaultRowHeight="11.25"/>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Region">
    <tabColor indexed="47"/>
  </sheetPr>
  <dimension ref="A1"/>
  <sheetViews>
    <sheetView showGridLines="0" zoomScaleNormal="100" workbookViewId="0"/>
  </sheetViews>
  <sheetFormatPr defaultRowHeight="11.25"/>
  <sheetData>
    <row r="1" spans="1:1">
      <c r="A1" s="3"/>
    </row>
  </sheetData>
  <phoneticPr fontId="9" type="noConversion"/>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Reestr">
    <tabColor indexed="47"/>
  </sheetPr>
  <dimension ref="A1:A19"/>
  <sheetViews>
    <sheetView showGridLines="0" zoomScaleNormal="100" workbookViewId="0"/>
  </sheetViews>
  <sheetFormatPr defaultRowHeight="11.25"/>
  <cols>
    <col min="1" max="1" width="49.140625" customWidth="1"/>
  </cols>
  <sheetData>
    <row r="1" spans="1:1" ht="12">
      <c r="A1" s="15"/>
    </row>
    <row r="2" spans="1:1" ht="12">
      <c r="A2" s="15"/>
    </row>
    <row r="3" spans="1:1" ht="12">
      <c r="A3" s="15"/>
    </row>
    <row r="4" spans="1:1" ht="12">
      <c r="A4" s="15"/>
    </row>
    <row r="5" spans="1:1" ht="12">
      <c r="A5" s="15"/>
    </row>
    <row r="6" spans="1:1" ht="12">
      <c r="A6" s="15"/>
    </row>
    <row r="7" spans="1:1" ht="12">
      <c r="A7" s="15"/>
    </row>
    <row r="8" spans="1:1" ht="12">
      <c r="A8" s="15"/>
    </row>
    <row r="9" spans="1:1" ht="12">
      <c r="A9" s="15"/>
    </row>
    <row r="10" spans="1:1" ht="12">
      <c r="A10" s="15"/>
    </row>
    <row r="11" spans="1:1" ht="12">
      <c r="A11" s="15"/>
    </row>
    <row r="12" spans="1:1" ht="12">
      <c r="A12" s="15"/>
    </row>
    <row r="13" spans="1:1" ht="12">
      <c r="A13" s="15"/>
    </row>
    <row r="14" spans="1:1" ht="12">
      <c r="A14" s="15"/>
    </row>
    <row r="15" spans="1:1" ht="12">
      <c r="A15" s="15"/>
    </row>
    <row r="16" spans="1:1" ht="12">
      <c r="A16" s="15"/>
    </row>
    <row r="17" spans="1:1" ht="12">
      <c r="A17" s="15"/>
    </row>
    <row r="18" spans="1:1" ht="12">
      <c r="A18" s="15"/>
    </row>
    <row r="19" spans="1:1" ht="12">
      <c r="A19" s="15"/>
    </row>
  </sheetData>
  <sheetProtection formatColumns="0" formatRows="0"/>
  <phoneticPr fontId="9" type="noConversion"/>
  <pageMargins left="0.75" right="0.75" top="1" bottom="1" header="0.5" footer="0.5"/>
  <pageSetup paperSize="9"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frmReestr">
    <tabColor indexed="47"/>
  </sheetPr>
  <dimension ref="A1"/>
  <sheetViews>
    <sheetView showGridLines="0" zoomScaleNormal="100" workbookViewId="0"/>
  </sheetViews>
  <sheetFormatPr defaultRowHeight="11.25"/>
  <cols>
    <col min="1" max="1" width="9.140625" style="16"/>
    <col min="2" max="16384" width="9.140625" style="17"/>
  </cols>
  <sheetData/>
  <sheetProtection formatColumns="0" formatRows="0"/>
  <phoneticPr fontId="6" type="noConversion"/>
  <pageMargins left="0.75" right="0.75" top="1" bottom="1" header="0.5" footer="0.5"/>
  <pageSetup paperSize="9"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UpdTemplMain">
    <tabColor indexed="47"/>
  </sheetPr>
  <dimension ref="AA1:AJ1"/>
  <sheetViews>
    <sheetView showGridLines="0" zoomScaleNormal="100" workbookViewId="0"/>
  </sheetViews>
  <sheetFormatPr defaultRowHeight="11.25"/>
  <cols>
    <col min="1" max="26" width="9.140625" style="8"/>
    <col min="27" max="36" width="9.140625" style="9"/>
    <col min="37" max="16384" width="9.140625" style="8"/>
  </cols>
  <sheetData/>
  <sheetProtection formatColumns="0" formatRows="0"/>
  <phoneticPr fontId="10"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2">
    <tabColor rgb="FFCCCCFF"/>
  </sheetPr>
  <dimension ref="A1:X40"/>
  <sheetViews>
    <sheetView showGridLines="0" topLeftCell="C4" zoomScaleNormal="100" workbookViewId="0">
      <selection activeCell="R46" sqref="R46"/>
    </sheetView>
  </sheetViews>
  <sheetFormatPr defaultRowHeight="11.25"/>
  <cols>
    <col min="1" max="2" width="3.7109375" style="202" hidden="1" customWidth="1"/>
    <col min="3" max="3" width="3.7109375" style="96" bestFit="1" customWidth="1"/>
    <col min="4" max="4" width="6.140625" style="96" customWidth="1"/>
    <col min="5" max="5" width="129.42578125" style="96" customWidth="1"/>
    <col min="6" max="6" width="33.85546875" style="96" customWidth="1"/>
    <col min="7" max="7" width="8.5703125" style="96" customWidth="1"/>
    <col min="8" max="8" width="3.7109375" style="96" customWidth="1"/>
    <col min="9" max="9" width="5.42578125" style="96" customWidth="1"/>
    <col min="10" max="10" width="47.85546875" style="96" customWidth="1"/>
    <col min="11" max="12" width="3.7109375" style="96" customWidth="1"/>
    <col min="13" max="13" width="5.7109375" style="96" customWidth="1"/>
    <col min="14" max="14" width="28.140625" style="96" customWidth="1"/>
    <col min="15" max="16" width="3.7109375" style="96" customWidth="1"/>
    <col min="17" max="17" width="5.7109375" style="96" customWidth="1"/>
    <col min="18" max="18" width="34.42578125" style="96" customWidth="1"/>
    <col min="19" max="20" width="3.7109375" style="503" customWidth="1"/>
    <col min="21" max="21" width="5.7109375" style="503" customWidth="1"/>
    <col min="22" max="22" width="34.42578125" style="503" customWidth="1"/>
    <col min="23" max="23" width="30.7109375" style="96" customWidth="1"/>
    <col min="24" max="24" width="3.7109375" style="96" customWidth="1"/>
    <col min="25" max="16384" width="9.140625" style="96"/>
  </cols>
  <sheetData>
    <row r="1" spans="1:24" ht="11.25" hidden="1" customHeight="1">
      <c r="A1" s="208"/>
    </row>
    <row r="2" spans="1:24" ht="11.25" hidden="1" customHeight="1"/>
    <row r="3" spans="1:24" ht="11.25" hidden="1" customHeight="1"/>
    <row r="4" spans="1:24" ht="3" customHeight="1"/>
    <row r="5" spans="1:24" s="114" customFormat="1" ht="29.1" customHeight="1">
      <c r="A5" s="203"/>
      <c r="B5" s="203"/>
      <c r="D5" s="1239" t="s">
        <v>626</v>
      </c>
      <c r="E5" s="1240"/>
      <c r="F5" s="1240"/>
      <c r="G5" s="1240"/>
      <c r="H5" s="1240"/>
      <c r="I5" s="1240"/>
      <c r="J5" s="1241"/>
      <c r="K5" s="408"/>
      <c r="L5" s="169"/>
      <c r="M5" s="169"/>
      <c r="N5" s="169"/>
      <c r="O5" s="169"/>
      <c r="P5" s="169"/>
      <c r="Q5" s="169"/>
      <c r="R5" s="169"/>
      <c r="S5" s="537"/>
      <c r="T5" s="537"/>
      <c r="U5" s="537"/>
      <c r="V5" s="537"/>
      <c r="W5" s="169"/>
    </row>
    <row r="6" spans="1:24" s="438" customFormat="1" ht="3" customHeight="1">
      <c r="A6" s="292"/>
      <c r="B6" s="292"/>
      <c r="D6" s="1269"/>
      <c r="E6" s="1270"/>
      <c r="F6" s="1270"/>
      <c r="G6" s="1270"/>
      <c r="H6" s="1270"/>
      <c r="I6" s="1270"/>
      <c r="J6" s="1271"/>
      <c r="S6" s="614"/>
      <c r="T6" s="614"/>
      <c r="U6" s="614"/>
      <c r="V6" s="614"/>
    </row>
    <row r="7" spans="1:24" s="438" customFormat="1" ht="5.25" hidden="1" customHeight="1">
      <c r="A7" s="292"/>
      <c r="B7" s="292"/>
      <c r="E7" s="1272"/>
      <c r="F7" s="1272"/>
      <c r="G7" s="1261"/>
      <c r="H7" s="1261"/>
      <c r="I7" s="1261"/>
      <c r="J7" s="1261"/>
      <c r="S7" s="614"/>
      <c r="T7" s="614"/>
      <c r="U7" s="614"/>
      <c r="V7" s="614"/>
    </row>
    <row r="8" spans="1:24" s="438" customFormat="1" ht="5.25" hidden="1" customHeight="1">
      <c r="A8" s="292"/>
      <c r="B8" s="292"/>
      <c r="E8" s="1272"/>
      <c r="F8" s="1272"/>
      <c r="G8" s="1261"/>
      <c r="H8" s="1261"/>
      <c r="I8" s="1261"/>
      <c r="J8" s="1261"/>
      <c r="S8" s="614"/>
      <c r="T8" s="614"/>
      <c r="U8" s="614"/>
      <c r="V8" s="614"/>
    </row>
    <row r="9" spans="1:24" s="438" customFormat="1" ht="5.25" hidden="1" customHeight="1">
      <c r="A9" s="292"/>
      <c r="B9" s="292"/>
      <c r="E9" s="1272"/>
      <c r="F9" s="1272"/>
      <c r="G9" s="1261"/>
      <c r="H9" s="1261"/>
      <c r="I9" s="1261"/>
      <c r="J9" s="1261"/>
      <c r="S9" s="614"/>
      <c r="T9" s="614"/>
      <c r="U9" s="614"/>
      <c r="V9" s="614"/>
    </row>
    <row r="10" spans="1:24" s="614" customFormat="1" ht="5.25" hidden="1">
      <c r="A10" s="292"/>
      <c r="B10" s="292"/>
      <c r="E10" s="1273"/>
      <c r="F10" s="1273"/>
      <c r="G10" s="788"/>
      <c r="H10" s="434"/>
      <c r="I10" s="746"/>
      <c r="J10" s="746"/>
    </row>
    <row r="11" spans="1:24" s="152" customFormat="1" ht="18.75" hidden="1" customHeight="1">
      <c r="A11" s="292"/>
      <c r="B11" s="292"/>
      <c r="D11" s="145"/>
      <c r="E11" s="1274" t="s">
        <v>633</v>
      </c>
      <c r="F11" s="1274"/>
      <c r="G11" s="1199" t="s">
        <v>84</v>
      </c>
      <c r="H11" s="436"/>
      <c r="I11" s="159"/>
      <c r="J11" s="145"/>
      <c r="K11" s="146"/>
      <c r="L11" s="145"/>
      <c r="M11" s="145"/>
      <c r="N11" s="146"/>
      <c r="O11" s="146"/>
      <c r="P11" s="145"/>
      <c r="Q11" s="145"/>
      <c r="R11" s="146"/>
      <c r="S11" s="523"/>
      <c r="T11" s="522"/>
      <c r="U11" s="522"/>
      <c r="V11" s="523"/>
    </row>
    <row r="12" spans="1:24" s="438" customFormat="1" ht="18.75" hidden="1">
      <c r="A12" s="292"/>
      <c r="B12" s="292"/>
      <c r="E12" s="1274" t="s">
        <v>634</v>
      </c>
      <c r="F12" s="1274"/>
      <c r="G12" s="1199" t="s">
        <v>84</v>
      </c>
      <c r="H12" s="436"/>
      <c r="I12" s="434"/>
      <c r="J12" s="437"/>
      <c r="K12" s="433"/>
      <c r="L12" s="433"/>
      <c r="M12" s="433"/>
      <c r="N12" s="432"/>
      <c r="O12" s="433"/>
      <c r="P12" s="433"/>
      <c r="Q12" s="433"/>
      <c r="R12" s="432"/>
      <c r="S12" s="613"/>
      <c r="T12" s="613"/>
      <c r="U12" s="613"/>
      <c r="V12" s="612"/>
    </row>
    <row r="13" spans="1:24" s="438" customFormat="1" ht="5.25" hidden="1" customHeight="1">
      <c r="A13" s="292"/>
      <c r="B13" s="292"/>
      <c r="E13" s="1268"/>
      <c r="F13" s="1268"/>
      <c r="G13" s="435"/>
      <c r="H13" s="434"/>
      <c r="I13" s="433"/>
      <c r="J13" s="433"/>
      <c r="K13" s="433"/>
      <c r="L13" s="433"/>
      <c r="M13" s="433"/>
      <c r="N13" s="432"/>
      <c r="O13" s="433"/>
      <c r="P13" s="433"/>
      <c r="Q13" s="433"/>
      <c r="R13" s="432"/>
      <c r="S13" s="613"/>
      <c r="T13" s="613"/>
      <c r="U13" s="613"/>
      <c r="V13" s="612"/>
    </row>
    <row r="14" spans="1:24" s="438" customFormat="1" ht="5.25" hidden="1" customHeight="1">
      <c r="A14" s="292"/>
      <c r="B14" s="292"/>
      <c r="S14" s="614"/>
      <c r="T14" s="614"/>
      <c r="U14" s="614"/>
      <c r="V14" s="614"/>
    </row>
    <row r="15" spans="1:24" s="431" customFormat="1" ht="5.25" hidden="1" customHeight="1">
      <c r="A15" s="440"/>
      <c r="B15" s="440"/>
      <c r="S15" s="611"/>
      <c r="T15" s="611"/>
      <c r="U15" s="611"/>
      <c r="V15" s="611"/>
    </row>
    <row r="16" spans="1:24" s="114" customFormat="1" ht="3" customHeight="1">
      <c r="A16" s="203"/>
      <c r="B16" s="203"/>
      <c r="D16" s="293"/>
      <c r="E16" s="293"/>
      <c r="F16" s="293"/>
      <c r="G16" s="293"/>
      <c r="H16" s="293"/>
      <c r="I16" s="293"/>
      <c r="J16" s="293"/>
      <c r="K16" s="293"/>
      <c r="L16" s="293"/>
      <c r="M16" s="293"/>
      <c r="N16" s="293"/>
      <c r="O16" s="293"/>
      <c r="P16" s="293"/>
      <c r="Q16" s="293"/>
      <c r="R16" s="293"/>
      <c r="S16" s="293"/>
      <c r="T16" s="293"/>
      <c r="U16" s="293"/>
      <c r="V16" s="293"/>
      <c r="W16" s="293"/>
      <c r="X16" s="147"/>
    </row>
    <row r="17" spans="1:24" ht="27" customHeight="1">
      <c r="D17" s="1262" t="s">
        <v>91</v>
      </c>
      <c r="E17" s="1262" t="s">
        <v>296</v>
      </c>
      <c r="F17" s="1262" t="s">
        <v>79</v>
      </c>
      <c r="G17" s="1262" t="s">
        <v>436</v>
      </c>
      <c r="H17" s="1262" t="s">
        <v>91</v>
      </c>
      <c r="I17" s="1262"/>
      <c r="J17" s="1262" t="s">
        <v>19</v>
      </c>
      <c r="K17" s="1264" t="s">
        <v>461</v>
      </c>
      <c r="L17" s="1264"/>
      <c r="M17" s="1264"/>
      <c r="N17" s="1264"/>
      <c r="O17" s="1264" t="s">
        <v>624</v>
      </c>
      <c r="P17" s="1264"/>
      <c r="Q17" s="1264"/>
      <c r="R17" s="1264"/>
      <c r="S17" s="1264" t="s">
        <v>625</v>
      </c>
      <c r="T17" s="1264"/>
      <c r="U17" s="1264"/>
      <c r="V17" s="1264"/>
      <c r="W17" s="1262" t="s">
        <v>243</v>
      </c>
    </row>
    <row r="18" spans="1:24" ht="30.75" customHeight="1">
      <c r="D18" s="1262"/>
      <c r="E18" s="1262"/>
      <c r="F18" s="1262"/>
      <c r="G18" s="1262"/>
      <c r="H18" s="1262"/>
      <c r="I18" s="1262"/>
      <c r="J18" s="1262"/>
      <c r="K18" s="109" t="s">
        <v>299</v>
      </c>
      <c r="L18" s="1262" t="s">
        <v>91</v>
      </c>
      <c r="M18" s="1262"/>
      <c r="N18" s="109" t="s">
        <v>229</v>
      </c>
      <c r="O18" s="109" t="s">
        <v>299</v>
      </c>
      <c r="P18" s="1262" t="s">
        <v>91</v>
      </c>
      <c r="Q18" s="1262"/>
      <c r="R18" s="109" t="s">
        <v>229</v>
      </c>
      <c r="S18" s="510" t="s">
        <v>299</v>
      </c>
      <c r="T18" s="1262" t="s">
        <v>91</v>
      </c>
      <c r="U18" s="1262"/>
      <c r="V18" s="510" t="s">
        <v>398</v>
      </c>
      <c r="W18" s="1262"/>
    </row>
    <row r="19" spans="1:24" s="382" customFormat="1" ht="12" customHeight="1">
      <c r="A19" s="381"/>
      <c r="B19" s="381"/>
      <c r="D19" s="39" t="s">
        <v>92</v>
      </c>
      <c r="E19" s="39" t="s">
        <v>48</v>
      </c>
      <c r="F19" s="39" t="s">
        <v>49</v>
      </c>
      <c r="G19" s="39" t="s">
        <v>50</v>
      </c>
      <c r="H19" s="1263" t="s">
        <v>67</v>
      </c>
      <c r="I19" s="1263"/>
      <c r="J19" s="39" t="s">
        <v>68</v>
      </c>
      <c r="K19" s="39" t="s">
        <v>182</v>
      </c>
      <c r="L19" s="1263" t="s">
        <v>183</v>
      </c>
      <c r="M19" s="1263"/>
      <c r="N19" s="39" t="s">
        <v>207</v>
      </c>
      <c r="O19" s="39" t="s">
        <v>208</v>
      </c>
      <c r="P19" s="1263" t="s">
        <v>209</v>
      </c>
      <c r="Q19" s="1263"/>
      <c r="R19" s="39" t="s">
        <v>210</v>
      </c>
      <c r="S19" s="495" t="s">
        <v>209</v>
      </c>
      <c r="T19" s="1263" t="s">
        <v>210</v>
      </c>
      <c r="U19" s="1263"/>
      <c r="V19" s="495" t="s">
        <v>211</v>
      </c>
      <c r="W19" s="39" t="s">
        <v>212</v>
      </c>
    </row>
    <row r="20" spans="1:24" ht="14.25" hidden="1" customHeight="1">
      <c r="C20" s="290"/>
      <c r="D20" s="327">
        <v>0</v>
      </c>
      <c r="E20" s="377"/>
      <c r="F20" s="377"/>
      <c r="G20" s="115"/>
      <c r="H20" s="378"/>
      <c r="I20" s="378"/>
      <c r="J20" s="213"/>
      <c r="K20" s="115"/>
      <c r="L20" s="213"/>
      <c r="M20" s="213"/>
      <c r="N20" s="379"/>
      <c r="O20" s="115"/>
      <c r="P20" s="213"/>
      <c r="Q20" s="213"/>
      <c r="R20" s="380"/>
      <c r="S20" s="512"/>
      <c r="T20" s="561"/>
      <c r="U20" s="561"/>
      <c r="V20" s="598"/>
      <c r="W20" s="115"/>
      <c r="X20" s="168"/>
    </row>
    <row r="21" spans="1:24" s="1180" customFormat="1" ht="17.100000000000001" customHeight="1">
      <c r="A21" s="711">
        <v>13</v>
      </c>
      <c r="C21" s="290"/>
      <c r="D21" s="1251">
        <v>1</v>
      </c>
      <c r="E21" s="1252" t="s">
        <v>674</v>
      </c>
      <c r="F21" s="1254" t="s">
        <v>988</v>
      </c>
      <c r="G21" s="1257" t="s">
        <v>84</v>
      </c>
      <c r="H21" s="1251"/>
      <c r="I21" s="1251">
        <v>1</v>
      </c>
      <c r="J21" s="1265"/>
      <c r="K21" s="1247" t="s">
        <v>84</v>
      </c>
      <c r="L21" s="1245"/>
      <c r="M21" s="1245" t="s">
        <v>92</v>
      </c>
      <c r="N21" s="1250"/>
      <c r="O21" s="1247" t="s">
        <v>84</v>
      </c>
      <c r="P21" s="1245"/>
      <c r="Q21" s="1245" t="s">
        <v>92</v>
      </c>
      <c r="R21" s="1246"/>
      <c r="S21" s="1247" t="s">
        <v>84</v>
      </c>
      <c r="T21" s="1034"/>
      <c r="U21" s="1034" t="s">
        <v>92</v>
      </c>
      <c r="V21" s="1200"/>
      <c r="W21" s="288"/>
    </row>
    <row r="22" spans="1:24" s="1180" customFormat="1" ht="17.100000000000001" customHeight="1">
      <c r="A22" s="711"/>
      <c r="C22" s="710"/>
      <c r="D22" s="1251"/>
      <c r="E22" s="1252"/>
      <c r="F22" s="1255"/>
      <c r="G22" s="1257"/>
      <c r="H22" s="1251"/>
      <c r="I22" s="1251"/>
      <c r="J22" s="1266"/>
      <c r="K22" s="1247"/>
      <c r="L22" s="1245"/>
      <c r="M22" s="1245"/>
      <c r="N22" s="1250"/>
      <c r="O22" s="1247"/>
      <c r="P22" s="1245"/>
      <c r="Q22" s="1245"/>
      <c r="R22" s="1246"/>
      <c r="S22" s="1247"/>
      <c r="T22" s="1036"/>
      <c r="U22" s="707"/>
      <c r="V22" s="708"/>
      <c r="W22" s="709"/>
    </row>
    <row r="23" spans="1:24" s="1180" customFormat="1" ht="17.100000000000001" customHeight="1">
      <c r="A23" s="711"/>
      <c r="C23" s="710"/>
      <c r="D23" s="1249"/>
      <c r="E23" s="1253"/>
      <c r="F23" s="1255"/>
      <c r="G23" s="1248"/>
      <c r="H23" s="1249"/>
      <c r="I23" s="1249"/>
      <c r="J23" s="1266"/>
      <c r="K23" s="1248"/>
      <c r="L23" s="1249"/>
      <c r="M23" s="1249"/>
      <c r="N23" s="1246"/>
      <c r="O23" s="1248"/>
      <c r="P23" s="1191"/>
      <c r="Q23" s="707"/>
      <c r="R23" s="708"/>
      <c r="S23" s="704"/>
      <c r="T23" s="704"/>
      <c r="U23" s="704"/>
      <c r="V23" s="704"/>
      <c r="W23" s="709"/>
    </row>
    <row r="24" spans="1:24" s="1180" customFormat="1" ht="15" customHeight="1">
      <c r="A24" s="711"/>
      <c r="C24" s="710"/>
      <c r="D24" s="1249"/>
      <c r="E24" s="1253"/>
      <c r="F24" s="1255"/>
      <c r="G24" s="1248"/>
      <c r="H24" s="1249"/>
      <c r="I24" s="1249"/>
      <c r="J24" s="1267"/>
      <c r="K24" s="1248"/>
      <c r="L24" s="707"/>
      <c r="M24" s="708"/>
      <c r="N24" s="708"/>
      <c r="O24" s="708"/>
      <c r="P24" s="708"/>
      <c r="Q24" s="708"/>
      <c r="R24" s="708"/>
      <c r="S24" s="704"/>
      <c r="T24" s="704"/>
      <c r="U24" s="704"/>
      <c r="V24" s="704"/>
      <c r="W24" s="709"/>
    </row>
    <row r="25" spans="1:24" s="1180" customFormat="1" ht="15" customHeight="1">
      <c r="A25" s="711"/>
      <c r="C25" s="710"/>
      <c r="D25" s="1249"/>
      <c r="E25" s="1253"/>
      <c r="F25" s="1256"/>
      <c r="G25" s="1248"/>
      <c r="H25" s="707"/>
      <c r="I25" s="708"/>
      <c r="J25" s="708"/>
      <c r="K25" s="708"/>
      <c r="L25" s="708"/>
      <c r="M25" s="708"/>
      <c r="N25" s="708"/>
      <c r="O25" s="708"/>
      <c r="P25" s="708"/>
      <c r="Q25" s="708"/>
      <c r="R25" s="708"/>
      <c r="S25" s="704"/>
      <c r="T25" s="704"/>
      <c r="U25" s="704"/>
      <c r="V25" s="704"/>
      <c r="W25" s="709"/>
    </row>
    <row r="26" spans="1:24" ht="17.100000000000001" customHeight="1">
      <c r="D26" s="111"/>
      <c r="E26" s="112"/>
      <c r="F26" s="112"/>
      <c r="G26" s="112"/>
      <c r="H26" s="112"/>
      <c r="I26" s="112"/>
      <c r="J26" s="112"/>
      <c r="K26" s="112"/>
      <c r="L26" s="112"/>
      <c r="M26" s="112"/>
      <c r="N26" s="112"/>
      <c r="O26" s="112"/>
      <c r="P26" s="112"/>
      <c r="Q26" s="112"/>
      <c r="R26" s="112"/>
      <c r="S26" s="511"/>
      <c r="T26" s="511"/>
      <c r="U26" s="511"/>
      <c r="V26" s="511"/>
      <c r="W26" s="113"/>
    </row>
    <row r="27" spans="1:24" ht="3" customHeight="1"/>
    <row r="28" spans="1:24" ht="11.25" hidden="1" customHeight="1"/>
    <row r="29" spans="1:24" ht="0.95" customHeight="1"/>
    <row r="30" spans="1:24" ht="23.25" customHeight="1"/>
    <row r="31" spans="1:24" ht="3" customHeight="1"/>
    <row r="32" spans="1:24" ht="17.100000000000001" customHeight="1">
      <c r="E32" s="1258" t="s">
        <v>643</v>
      </c>
      <c r="F32" s="1258"/>
      <c r="G32" s="1258"/>
      <c r="H32" s="1258"/>
      <c r="I32" s="1258"/>
      <c r="J32" s="1258"/>
      <c r="K32" s="1258"/>
      <c r="L32" s="1258"/>
      <c r="M32" s="1258"/>
      <c r="N32" s="1258"/>
      <c r="O32" s="1258"/>
      <c r="P32" s="1258"/>
      <c r="Q32" s="1258"/>
      <c r="R32" s="1258"/>
      <c r="S32" s="1258"/>
      <c r="T32" s="1258"/>
      <c r="U32" s="1258"/>
      <c r="V32" s="1258"/>
      <c r="W32" s="1258"/>
    </row>
    <row r="33" spans="5:23" ht="36.950000000000003" customHeight="1">
      <c r="E33" s="1259" t="s">
        <v>645</v>
      </c>
      <c r="F33" s="1260"/>
      <c r="G33" s="1260"/>
      <c r="H33" s="1260"/>
      <c r="I33" s="1260"/>
      <c r="J33" s="1260"/>
      <c r="K33" s="1260"/>
      <c r="L33" s="1260"/>
      <c r="M33" s="1260"/>
      <c r="N33" s="1260"/>
      <c r="O33" s="1260"/>
      <c r="P33" s="1260"/>
      <c r="Q33" s="1260"/>
      <c r="R33" s="1260"/>
      <c r="S33" s="1260"/>
      <c r="T33" s="1260"/>
      <c r="U33" s="1260"/>
      <c r="V33" s="1260"/>
      <c r="W33" s="1260"/>
    </row>
    <row r="34" spans="5:23" ht="17.100000000000001" customHeight="1">
      <c r="E34" s="1259" t="s">
        <v>646</v>
      </c>
      <c r="F34" s="1260"/>
      <c r="G34" s="1260"/>
      <c r="H34" s="1260"/>
      <c r="I34" s="1260"/>
      <c r="J34" s="1260"/>
      <c r="K34" s="1260"/>
      <c r="L34" s="1260"/>
      <c r="M34" s="1260"/>
      <c r="N34" s="1260"/>
      <c r="O34" s="1260"/>
      <c r="P34" s="1260"/>
      <c r="Q34" s="1260"/>
      <c r="R34" s="1260"/>
      <c r="S34" s="1260"/>
      <c r="T34" s="1260"/>
      <c r="U34" s="1260"/>
      <c r="V34" s="1260"/>
      <c r="W34" s="1260"/>
    </row>
    <row r="35" spans="5:23" ht="27" customHeight="1">
      <c r="E35" s="1259" t="s">
        <v>647</v>
      </c>
      <c r="F35" s="1260"/>
      <c r="G35" s="1260"/>
      <c r="H35" s="1260"/>
      <c r="I35" s="1260"/>
      <c r="J35" s="1260"/>
      <c r="K35" s="1260"/>
      <c r="L35" s="1260"/>
      <c r="M35" s="1260"/>
      <c r="N35" s="1260"/>
      <c r="O35" s="1260"/>
      <c r="P35" s="1260"/>
      <c r="Q35" s="1260"/>
      <c r="R35" s="1260"/>
      <c r="S35" s="1260"/>
      <c r="T35" s="1260"/>
      <c r="U35" s="1260"/>
      <c r="V35" s="1260"/>
      <c r="W35" s="1260"/>
    </row>
    <row r="36" spans="5:23" ht="17.100000000000001" customHeight="1">
      <c r="E36" s="1259" t="s">
        <v>648</v>
      </c>
      <c r="F36" s="1260"/>
      <c r="G36" s="1260"/>
      <c r="H36" s="1260"/>
      <c r="I36" s="1260"/>
      <c r="J36" s="1260"/>
      <c r="K36" s="1260"/>
      <c r="L36" s="1260"/>
      <c r="M36" s="1260"/>
      <c r="N36" s="1260"/>
      <c r="O36" s="1260"/>
      <c r="P36" s="1260"/>
      <c r="Q36" s="1260"/>
      <c r="R36" s="1260"/>
      <c r="S36" s="1260"/>
      <c r="T36" s="1260"/>
      <c r="U36" s="1260"/>
      <c r="V36" s="1260"/>
      <c r="W36" s="1260"/>
    </row>
    <row r="37" spans="5:23" ht="15" customHeight="1">
      <c r="E37" s="745"/>
      <c r="F37" s="210"/>
      <c r="G37" s="210"/>
      <c r="H37" s="210"/>
      <c r="I37" s="210"/>
      <c r="J37" s="210"/>
      <c r="K37" s="210"/>
      <c r="L37" s="210"/>
      <c r="M37" s="210"/>
      <c r="N37" s="210"/>
      <c r="O37" s="210"/>
      <c r="P37" s="210"/>
      <c r="Q37" s="210"/>
      <c r="R37" s="210"/>
      <c r="S37" s="210"/>
      <c r="T37" s="210"/>
      <c r="U37" s="210"/>
      <c r="V37" s="210"/>
      <c r="W37" s="210"/>
    </row>
    <row r="38" spans="5:23" ht="15" customHeight="1">
      <c r="E38" s="1258" t="s">
        <v>644</v>
      </c>
      <c r="F38" s="1258"/>
      <c r="G38" s="1258"/>
      <c r="H38" s="1258"/>
      <c r="I38" s="1258"/>
      <c r="J38" s="1258"/>
      <c r="K38" s="1258"/>
      <c r="L38" s="1258"/>
      <c r="M38" s="1258"/>
      <c r="N38" s="1258"/>
      <c r="O38" s="1258"/>
      <c r="P38" s="1258"/>
      <c r="Q38" s="1258"/>
      <c r="R38" s="1258"/>
      <c r="S38" s="1258"/>
      <c r="T38" s="1258"/>
      <c r="U38" s="1258"/>
      <c r="V38" s="1258"/>
      <c r="W38" s="1258"/>
    </row>
    <row r="39" spans="5:23" ht="17.100000000000001" customHeight="1">
      <c r="E39" s="1259" t="s">
        <v>649</v>
      </c>
      <c r="F39" s="1260"/>
      <c r="G39" s="1260"/>
      <c r="H39" s="1260"/>
      <c r="I39" s="1260"/>
      <c r="J39" s="1260"/>
      <c r="K39" s="1260"/>
      <c r="L39" s="1260"/>
      <c r="M39" s="1260"/>
      <c r="N39" s="1260"/>
      <c r="O39" s="1260"/>
      <c r="P39" s="1260"/>
      <c r="Q39" s="1260"/>
      <c r="R39" s="1260"/>
      <c r="S39" s="1260"/>
      <c r="T39" s="1260"/>
      <c r="U39" s="1260"/>
      <c r="V39" s="1260"/>
      <c r="W39" s="1260"/>
    </row>
    <row r="40" spans="5:23" ht="17.100000000000001" customHeight="1">
      <c r="E40" s="1259" t="s">
        <v>650</v>
      </c>
      <c r="F40" s="1260"/>
      <c r="G40" s="1260"/>
      <c r="H40" s="1260"/>
      <c r="I40" s="1260"/>
      <c r="J40" s="1260"/>
      <c r="K40" s="1260"/>
      <c r="L40" s="1260"/>
      <c r="M40" s="1260"/>
      <c r="N40" s="1260"/>
      <c r="O40" s="1260"/>
      <c r="P40" s="1260"/>
      <c r="Q40" s="1260"/>
      <c r="R40" s="1260"/>
      <c r="S40" s="1260"/>
      <c r="T40" s="1260"/>
      <c r="U40" s="1260"/>
      <c r="V40" s="1260"/>
      <c r="W40" s="1260"/>
    </row>
  </sheetData>
  <sheetProtection algorithmName="SHA-512" hashValue="ODlbb5c918khrewfTrUpcmuMkQs5njkwx85qy+vhm0HPBk0EG9tPB7PBlDnqGw5/DVcoWJyGg2nl/G8zWqS3Hw==" saltValue="kdg/IKmGDluPYHDLbz0Lpg==" spinCount="100000" sheet="1" objects="1" scenarios="1" formatColumns="0" formatRows="0"/>
  <dataConsolidate leftLabels="1"/>
  <mergeCells count="53">
    <mergeCell ref="D5:J5"/>
    <mergeCell ref="D17:D18"/>
    <mergeCell ref="E17:E18"/>
    <mergeCell ref="E13:F13"/>
    <mergeCell ref="G9:J9"/>
    <mergeCell ref="D6:J6"/>
    <mergeCell ref="E8:F8"/>
    <mergeCell ref="E9:F9"/>
    <mergeCell ref="E10:F10"/>
    <mergeCell ref="E7:F7"/>
    <mergeCell ref="F17:F18"/>
    <mergeCell ref="E12:F12"/>
    <mergeCell ref="E11:F11"/>
    <mergeCell ref="G7:J7"/>
    <mergeCell ref="G17:G18"/>
    <mergeCell ref="H17:I18"/>
    <mergeCell ref="G8:J8"/>
    <mergeCell ref="J17:J18"/>
    <mergeCell ref="H19:I19"/>
    <mergeCell ref="L19:M19"/>
    <mergeCell ref="E36:W36"/>
    <mergeCell ref="P19:Q19"/>
    <mergeCell ref="W17:W18"/>
    <mergeCell ref="O17:R17"/>
    <mergeCell ref="K17:N17"/>
    <mergeCell ref="T19:U19"/>
    <mergeCell ref="S17:V17"/>
    <mergeCell ref="T18:U18"/>
    <mergeCell ref="L18:M18"/>
    <mergeCell ref="P18:Q18"/>
    <mergeCell ref="I21:I24"/>
    <mergeCell ref="J21:J24"/>
    <mergeCell ref="E38:W38"/>
    <mergeCell ref="E39:W39"/>
    <mergeCell ref="E40:W40"/>
    <mergeCell ref="E32:W32"/>
    <mergeCell ref="E33:W33"/>
    <mergeCell ref="E34:W34"/>
    <mergeCell ref="E35:W35"/>
    <mergeCell ref="D21:D25"/>
    <mergeCell ref="E21:E25"/>
    <mergeCell ref="F21:F25"/>
    <mergeCell ref="G21:G25"/>
    <mergeCell ref="H21:H24"/>
    <mergeCell ref="P21:P22"/>
    <mergeCell ref="Q21:Q22"/>
    <mergeCell ref="R21:R22"/>
    <mergeCell ref="S21:S22"/>
    <mergeCell ref="K21:K24"/>
    <mergeCell ref="L21:L23"/>
    <mergeCell ref="M21:M23"/>
    <mergeCell ref="N21:N23"/>
    <mergeCell ref="O21:O23"/>
  </mergeCells>
  <phoneticPr fontId="9" type="noConversion"/>
  <dataValidations xWindow="622" yWindow="221" count="5">
    <dataValidation allowBlank="1" showInputMessage="1" showErrorMessage="1" prompt="Для выбора выполните двойной щелчок левой клавиши мыши по соответствующей ячейке." sqref="G10:G12 G21:G22 K21:K22 O21:O22 S21:S22"/>
    <dataValidation type="list" allowBlank="1" showInputMessage="1" showErrorMessage="1" errorTitle="Ошибка" error="Выберите значение из списка" prompt="Территория действия тарифа выбирается из выпадающего списка. Доступные для выбора территории определяются на листе &quot;Территории&quot;. Для каждого вида тарифа должна указываться территория, содержащая только те МР/МО, где действует данный вид тарифа." sqref="N21:N23">
      <formula1>DESCRIPTION_TERRITORY</formula1>
    </dataValidation>
    <dataValidation allowBlank="1" showInputMessage="1" showErrorMessage="1" prompt="Выберите виды деятельности, выполнив двойной щелчок левой кнопки мыши по ячейке." sqref="F21"/>
    <dataValidation type="textLength" operator="lessThanOrEqual" allowBlank="1" showInputMessage="1" showErrorMessage="1" errorTitle="Ошибка" error="Допускается ввод не более 900 символов!" sqref="V21:W21 R21:R22">
      <formula1>900</formula1>
    </dataValidation>
    <dataValidation type="textLength" operator="lessThanOrEqual" allowBlank="1" showInputMessage="1" showErrorMessage="1" errorTitle="Ошибка" error="Допускается ввод не более 900 символов!" sqref="J21">
      <formula1>900</formula1>
    </dataValidation>
  </dataValidations>
  <pageMargins left="0.7" right="0.7" top="0.75" bottom="0.75" header="0.3" footer="0.3"/>
  <pageSetup paperSize="9" orientation="portrait" verticalDpi="1200"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SH_REESTR_ORG">
    <tabColor indexed="47"/>
  </sheetPr>
  <dimension ref="A1:J190"/>
  <sheetViews>
    <sheetView showGridLines="0" zoomScaleNormal="100" workbookViewId="0"/>
  </sheetViews>
  <sheetFormatPr defaultRowHeight="11.25"/>
  <cols>
    <col min="1" max="2" width="9.140625" style="5"/>
    <col min="3" max="3" width="20.7109375" style="5" customWidth="1"/>
    <col min="4" max="4" width="25.140625" style="5" customWidth="1"/>
    <col min="5" max="16384" width="9.140625" style="5"/>
  </cols>
  <sheetData>
    <row r="1" spans="1:10">
      <c r="A1" s="5" t="s">
        <v>987</v>
      </c>
      <c r="B1" s="5" t="s">
        <v>1004</v>
      </c>
      <c r="C1" s="5" t="s">
        <v>1005</v>
      </c>
      <c r="D1" s="5" t="s">
        <v>1006</v>
      </c>
      <c r="E1" s="5" t="s">
        <v>1007</v>
      </c>
      <c r="F1" s="5" t="s">
        <v>1008</v>
      </c>
      <c r="G1" s="5" t="s">
        <v>1009</v>
      </c>
      <c r="H1" s="5" t="s">
        <v>1010</v>
      </c>
      <c r="I1" s="5" t="s">
        <v>1011</v>
      </c>
    </row>
    <row r="2" spans="1:10">
      <c r="A2" s="5">
        <v>1</v>
      </c>
      <c r="B2" s="5" t="s">
        <v>1012</v>
      </c>
      <c r="C2" s="5" t="s">
        <v>65</v>
      </c>
      <c r="D2" s="5" t="s">
        <v>1013</v>
      </c>
      <c r="E2" s="5" t="s">
        <v>1014</v>
      </c>
      <c r="F2" s="5" t="s">
        <v>1015</v>
      </c>
      <c r="G2" s="5" t="s">
        <v>1016</v>
      </c>
      <c r="J2" s="5" t="s">
        <v>1595</v>
      </c>
    </row>
    <row r="3" spans="1:10">
      <c r="A3" s="5">
        <v>2</v>
      </c>
      <c r="B3" s="5" t="s">
        <v>1012</v>
      </c>
      <c r="C3" s="5" t="s">
        <v>65</v>
      </c>
      <c r="D3" s="5" t="s">
        <v>1017</v>
      </c>
      <c r="E3" s="5" t="s">
        <v>1018</v>
      </c>
      <c r="F3" s="5" t="s">
        <v>1019</v>
      </c>
      <c r="G3" s="5" t="s">
        <v>1020</v>
      </c>
      <c r="J3" s="5" t="s">
        <v>1595</v>
      </c>
    </row>
    <row r="4" spans="1:10">
      <c r="A4" s="5">
        <v>3</v>
      </c>
      <c r="B4" s="5" t="s">
        <v>1012</v>
      </c>
      <c r="C4" s="5" t="s">
        <v>65</v>
      </c>
      <c r="D4" s="5" t="s">
        <v>1021</v>
      </c>
      <c r="E4" s="5" t="s">
        <v>1022</v>
      </c>
      <c r="F4" s="5" t="s">
        <v>1023</v>
      </c>
      <c r="G4" s="5" t="s">
        <v>1024</v>
      </c>
      <c r="J4" s="5" t="s">
        <v>1595</v>
      </c>
    </row>
    <row r="5" spans="1:10">
      <c r="A5" s="5">
        <v>4</v>
      </c>
      <c r="B5" s="5" t="s">
        <v>1012</v>
      </c>
      <c r="C5" s="5" t="s">
        <v>65</v>
      </c>
      <c r="D5" s="5" t="s">
        <v>1025</v>
      </c>
      <c r="E5" s="5" t="s">
        <v>1026</v>
      </c>
      <c r="F5" s="5" t="s">
        <v>1027</v>
      </c>
      <c r="G5" s="5" t="s">
        <v>1028</v>
      </c>
      <c r="J5" s="5" t="s">
        <v>1595</v>
      </c>
    </row>
    <row r="6" spans="1:10">
      <c r="A6" s="5">
        <v>5</v>
      </c>
      <c r="B6" s="5" t="s">
        <v>1012</v>
      </c>
      <c r="C6" s="5" t="s">
        <v>65</v>
      </c>
      <c r="D6" s="5" t="s">
        <v>1029</v>
      </c>
      <c r="E6" s="5" t="s">
        <v>1030</v>
      </c>
      <c r="F6" s="5" t="s">
        <v>1031</v>
      </c>
      <c r="G6" s="5" t="s">
        <v>1032</v>
      </c>
      <c r="J6" s="5" t="s">
        <v>1595</v>
      </c>
    </row>
    <row r="7" spans="1:10">
      <c r="A7" s="5">
        <v>6</v>
      </c>
      <c r="B7" s="5" t="s">
        <v>1012</v>
      </c>
      <c r="C7" s="5" t="s">
        <v>65</v>
      </c>
      <c r="D7" s="5" t="s">
        <v>1033</v>
      </c>
      <c r="E7" s="5" t="s">
        <v>1034</v>
      </c>
      <c r="F7" s="5" t="s">
        <v>1035</v>
      </c>
      <c r="G7" s="5" t="s">
        <v>1024</v>
      </c>
      <c r="I7" s="5" t="s">
        <v>1619</v>
      </c>
      <c r="J7" s="5" t="s">
        <v>1595</v>
      </c>
    </row>
    <row r="8" spans="1:10">
      <c r="A8" s="5">
        <v>7</v>
      </c>
      <c r="B8" s="5" t="s">
        <v>1012</v>
      </c>
      <c r="C8" s="5" t="s">
        <v>65</v>
      </c>
      <c r="D8" s="5" t="s">
        <v>1036</v>
      </c>
      <c r="E8" s="5" t="s">
        <v>1037</v>
      </c>
      <c r="F8" s="5" t="s">
        <v>1038</v>
      </c>
      <c r="G8" s="5" t="s">
        <v>1032</v>
      </c>
      <c r="J8" s="5" t="s">
        <v>1595</v>
      </c>
    </row>
    <row r="9" spans="1:10">
      <c r="A9" s="5">
        <v>8</v>
      </c>
      <c r="B9" s="5" t="s">
        <v>1012</v>
      </c>
      <c r="C9" s="5" t="s">
        <v>65</v>
      </c>
      <c r="D9" s="5" t="s">
        <v>1039</v>
      </c>
      <c r="E9" s="5" t="s">
        <v>1040</v>
      </c>
      <c r="F9" s="5" t="s">
        <v>1041</v>
      </c>
      <c r="G9" s="5" t="s">
        <v>1042</v>
      </c>
      <c r="J9" s="5" t="s">
        <v>1595</v>
      </c>
    </row>
    <row r="10" spans="1:10">
      <c r="A10" s="5">
        <v>9</v>
      </c>
      <c r="B10" s="5" t="s">
        <v>1012</v>
      </c>
      <c r="C10" s="5" t="s">
        <v>65</v>
      </c>
      <c r="D10" s="5" t="s">
        <v>1043</v>
      </c>
      <c r="E10" s="5" t="s">
        <v>1044</v>
      </c>
      <c r="F10" s="5" t="s">
        <v>1045</v>
      </c>
      <c r="G10" s="5" t="s">
        <v>1046</v>
      </c>
      <c r="J10" s="5" t="s">
        <v>1595</v>
      </c>
    </row>
    <row r="11" spans="1:10">
      <c r="A11" s="5">
        <v>10</v>
      </c>
      <c r="B11" s="5" t="s">
        <v>1012</v>
      </c>
      <c r="C11" s="5" t="s">
        <v>65</v>
      </c>
      <c r="D11" s="5" t="s">
        <v>1047</v>
      </c>
      <c r="E11" s="5" t="s">
        <v>1048</v>
      </c>
      <c r="F11" s="5" t="s">
        <v>1049</v>
      </c>
      <c r="G11" s="5" t="s">
        <v>1050</v>
      </c>
      <c r="H11" s="5" t="s">
        <v>1051</v>
      </c>
      <c r="J11" s="5" t="s">
        <v>1595</v>
      </c>
    </row>
    <row r="12" spans="1:10">
      <c r="A12" s="5">
        <v>11</v>
      </c>
      <c r="B12" s="5" t="s">
        <v>1012</v>
      </c>
      <c r="C12" s="5" t="s">
        <v>65</v>
      </c>
      <c r="D12" s="5" t="s">
        <v>1052</v>
      </c>
      <c r="E12" s="5" t="s">
        <v>1048</v>
      </c>
      <c r="F12" s="5" t="s">
        <v>1049</v>
      </c>
      <c r="G12" s="5" t="s">
        <v>1053</v>
      </c>
      <c r="J12" s="5" t="s">
        <v>1595</v>
      </c>
    </row>
    <row r="13" spans="1:10">
      <c r="A13" s="5">
        <v>12</v>
      </c>
      <c r="B13" s="5" t="s">
        <v>1012</v>
      </c>
      <c r="C13" s="5" t="s">
        <v>65</v>
      </c>
      <c r="D13" s="5" t="s">
        <v>1054</v>
      </c>
      <c r="E13" s="5" t="s">
        <v>1055</v>
      </c>
      <c r="F13" s="5" t="s">
        <v>1056</v>
      </c>
      <c r="G13" s="5" t="s">
        <v>1057</v>
      </c>
      <c r="J13" s="5" t="s">
        <v>1595</v>
      </c>
    </row>
    <row r="14" spans="1:10">
      <c r="A14" s="5">
        <v>13</v>
      </c>
      <c r="B14" s="5" t="s">
        <v>1012</v>
      </c>
      <c r="C14" s="5" t="s">
        <v>65</v>
      </c>
      <c r="D14" s="5" t="s">
        <v>1058</v>
      </c>
      <c r="E14" s="5" t="s">
        <v>1059</v>
      </c>
      <c r="F14" s="5" t="s">
        <v>1060</v>
      </c>
      <c r="G14" s="5" t="s">
        <v>1028</v>
      </c>
      <c r="J14" s="5" t="s">
        <v>1595</v>
      </c>
    </row>
    <row r="15" spans="1:10">
      <c r="A15" s="5">
        <v>14</v>
      </c>
      <c r="B15" s="5" t="s">
        <v>1012</v>
      </c>
      <c r="C15" s="5" t="s">
        <v>65</v>
      </c>
      <c r="D15" s="5" t="s">
        <v>1260</v>
      </c>
      <c r="E15" s="5" t="s">
        <v>1620</v>
      </c>
      <c r="F15" s="5" t="s">
        <v>1261</v>
      </c>
      <c r="G15" s="5" t="s">
        <v>1028</v>
      </c>
      <c r="H15" s="5" t="s">
        <v>1621</v>
      </c>
      <c r="J15" s="5" t="s">
        <v>1595</v>
      </c>
    </row>
    <row r="16" spans="1:10">
      <c r="A16" s="5">
        <v>15</v>
      </c>
      <c r="B16" s="5" t="s">
        <v>1012</v>
      </c>
      <c r="C16" s="5" t="s">
        <v>65</v>
      </c>
      <c r="D16" s="5" t="s">
        <v>1061</v>
      </c>
      <c r="E16" s="5" t="s">
        <v>1062</v>
      </c>
      <c r="F16" s="5" t="s">
        <v>1063</v>
      </c>
      <c r="G16" s="5" t="s">
        <v>1020</v>
      </c>
      <c r="J16" s="5" t="s">
        <v>1595</v>
      </c>
    </row>
    <row r="17" spans="1:10">
      <c r="A17" s="5">
        <v>16</v>
      </c>
      <c r="B17" s="5" t="s">
        <v>1012</v>
      </c>
      <c r="C17" s="5" t="s">
        <v>65</v>
      </c>
      <c r="D17" s="5" t="s">
        <v>1064</v>
      </c>
      <c r="E17" s="5" t="s">
        <v>1065</v>
      </c>
      <c r="F17" s="5" t="s">
        <v>1066</v>
      </c>
      <c r="G17" s="5" t="s">
        <v>1032</v>
      </c>
      <c r="J17" s="5" t="s">
        <v>1595</v>
      </c>
    </row>
    <row r="18" spans="1:10">
      <c r="A18" s="5">
        <v>17</v>
      </c>
      <c r="B18" s="5" t="s">
        <v>1012</v>
      </c>
      <c r="C18" s="5" t="s">
        <v>65</v>
      </c>
      <c r="D18" s="5" t="s">
        <v>1067</v>
      </c>
      <c r="E18" s="5" t="s">
        <v>1068</v>
      </c>
      <c r="F18" s="5" t="s">
        <v>1069</v>
      </c>
      <c r="G18" s="5" t="s">
        <v>1020</v>
      </c>
      <c r="J18" s="5" t="s">
        <v>1595</v>
      </c>
    </row>
    <row r="19" spans="1:10">
      <c r="A19" s="5">
        <v>18</v>
      </c>
      <c r="B19" s="5" t="s">
        <v>1012</v>
      </c>
      <c r="C19" s="5" t="s">
        <v>65</v>
      </c>
      <c r="D19" s="5" t="s">
        <v>1070</v>
      </c>
      <c r="E19" s="5" t="s">
        <v>1071</v>
      </c>
      <c r="F19" s="5" t="s">
        <v>1072</v>
      </c>
      <c r="G19" s="5" t="s">
        <v>1016</v>
      </c>
      <c r="J19" s="5" t="s">
        <v>1595</v>
      </c>
    </row>
    <row r="20" spans="1:10">
      <c r="A20" s="5">
        <v>19</v>
      </c>
      <c r="B20" s="5" t="s">
        <v>1012</v>
      </c>
      <c r="C20" s="5" t="s">
        <v>65</v>
      </c>
      <c r="D20" s="5" t="s">
        <v>1073</v>
      </c>
      <c r="E20" s="5" t="s">
        <v>1074</v>
      </c>
      <c r="F20" s="5" t="s">
        <v>1075</v>
      </c>
      <c r="G20" s="5" t="s">
        <v>1032</v>
      </c>
      <c r="H20" s="5" t="s">
        <v>1622</v>
      </c>
      <c r="I20" s="5" t="s">
        <v>1623</v>
      </c>
      <c r="J20" s="5" t="s">
        <v>1595</v>
      </c>
    </row>
    <row r="21" spans="1:10">
      <c r="A21" s="5">
        <v>20</v>
      </c>
      <c r="B21" s="5" t="s">
        <v>1012</v>
      </c>
      <c r="C21" s="5" t="s">
        <v>65</v>
      </c>
      <c r="D21" s="5" t="s">
        <v>1076</v>
      </c>
      <c r="E21" s="5" t="s">
        <v>1077</v>
      </c>
      <c r="F21" s="5" t="s">
        <v>1078</v>
      </c>
      <c r="G21" s="5" t="s">
        <v>1079</v>
      </c>
      <c r="J21" s="5" t="s">
        <v>1595</v>
      </c>
    </row>
    <row r="22" spans="1:10">
      <c r="A22" s="5">
        <v>21</v>
      </c>
      <c r="B22" s="5" t="s">
        <v>1012</v>
      </c>
      <c r="C22" s="5" t="s">
        <v>65</v>
      </c>
      <c r="D22" s="5" t="s">
        <v>1080</v>
      </c>
      <c r="E22" s="5" t="s">
        <v>1081</v>
      </c>
      <c r="F22" s="5" t="s">
        <v>1082</v>
      </c>
      <c r="G22" s="5" t="s">
        <v>1083</v>
      </c>
      <c r="J22" s="5" t="s">
        <v>1595</v>
      </c>
    </row>
    <row r="23" spans="1:10">
      <c r="A23" s="5">
        <v>22</v>
      </c>
      <c r="B23" s="5" t="s">
        <v>1012</v>
      </c>
      <c r="C23" s="5" t="s">
        <v>65</v>
      </c>
      <c r="D23" s="5" t="s">
        <v>1285</v>
      </c>
      <c r="E23" s="5" t="s">
        <v>1624</v>
      </c>
      <c r="F23" s="5" t="s">
        <v>1286</v>
      </c>
      <c r="G23" s="5" t="s">
        <v>1024</v>
      </c>
      <c r="J23" s="5" t="s">
        <v>1595</v>
      </c>
    </row>
    <row r="24" spans="1:10">
      <c r="A24" s="5">
        <v>23</v>
      </c>
      <c r="B24" s="5" t="s">
        <v>1012</v>
      </c>
      <c r="C24" s="5" t="s">
        <v>65</v>
      </c>
      <c r="D24" s="5" t="s">
        <v>1084</v>
      </c>
      <c r="E24" s="5" t="s">
        <v>1085</v>
      </c>
      <c r="F24" s="5" t="s">
        <v>1086</v>
      </c>
      <c r="G24" s="5" t="s">
        <v>1024</v>
      </c>
      <c r="J24" s="5" t="s">
        <v>1595</v>
      </c>
    </row>
    <row r="25" spans="1:10">
      <c r="A25" s="5">
        <v>24</v>
      </c>
      <c r="B25" s="5" t="s">
        <v>1012</v>
      </c>
      <c r="C25" s="5" t="s">
        <v>65</v>
      </c>
      <c r="D25" s="5" t="s">
        <v>1087</v>
      </c>
      <c r="E25" s="5" t="s">
        <v>1088</v>
      </c>
      <c r="F25" s="5" t="s">
        <v>1089</v>
      </c>
      <c r="G25" s="5" t="s">
        <v>1090</v>
      </c>
      <c r="J25" s="5" t="s">
        <v>1595</v>
      </c>
    </row>
    <row r="26" spans="1:10">
      <c r="A26" s="5">
        <v>25</v>
      </c>
      <c r="B26" s="5" t="s">
        <v>1012</v>
      </c>
      <c r="C26" s="5" t="s">
        <v>65</v>
      </c>
      <c r="D26" s="5" t="s">
        <v>1091</v>
      </c>
      <c r="E26" s="5" t="s">
        <v>1092</v>
      </c>
      <c r="F26" s="5" t="s">
        <v>1093</v>
      </c>
      <c r="G26" s="5" t="s">
        <v>1094</v>
      </c>
      <c r="J26" s="5" t="s">
        <v>1595</v>
      </c>
    </row>
    <row r="27" spans="1:10">
      <c r="A27" s="5">
        <v>26</v>
      </c>
      <c r="B27" s="5" t="s">
        <v>1012</v>
      </c>
      <c r="C27" s="5" t="s">
        <v>65</v>
      </c>
      <c r="D27" s="5" t="s">
        <v>1095</v>
      </c>
      <c r="E27" s="5" t="s">
        <v>1096</v>
      </c>
      <c r="F27" s="5" t="s">
        <v>1097</v>
      </c>
      <c r="G27" s="5" t="s">
        <v>1016</v>
      </c>
      <c r="J27" s="5" t="s">
        <v>1595</v>
      </c>
    </row>
    <row r="28" spans="1:10">
      <c r="A28" s="5">
        <v>27</v>
      </c>
      <c r="B28" s="5" t="s">
        <v>1012</v>
      </c>
      <c r="C28" s="5" t="s">
        <v>65</v>
      </c>
      <c r="D28" s="5" t="s">
        <v>1098</v>
      </c>
      <c r="E28" s="5" t="s">
        <v>1099</v>
      </c>
      <c r="F28" s="5" t="s">
        <v>1100</v>
      </c>
      <c r="G28" s="5" t="s">
        <v>1020</v>
      </c>
      <c r="J28" s="5" t="s">
        <v>1595</v>
      </c>
    </row>
    <row r="29" spans="1:10">
      <c r="A29" s="5">
        <v>28</v>
      </c>
      <c r="B29" s="5" t="s">
        <v>1012</v>
      </c>
      <c r="C29" s="5" t="s">
        <v>65</v>
      </c>
      <c r="D29" s="5" t="s">
        <v>1101</v>
      </c>
      <c r="E29" s="5" t="s">
        <v>1102</v>
      </c>
      <c r="F29" s="5" t="s">
        <v>1103</v>
      </c>
      <c r="G29" s="5" t="s">
        <v>1016</v>
      </c>
      <c r="J29" s="5" t="s">
        <v>1595</v>
      </c>
    </row>
    <row r="30" spans="1:10">
      <c r="A30" s="5">
        <v>29</v>
      </c>
      <c r="B30" s="5" t="s">
        <v>1012</v>
      </c>
      <c r="C30" s="5" t="s">
        <v>65</v>
      </c>
      <c r="D30" s="5" t="s">
        <v>1104</v>
      </c>
      <c r="E30" s="5" t="s">
        <v>1105</v>
      </c>
      <c r="F30" s="5" t="s">
        <v>1106</v>
      </c>
      <c r="G30" s="5" t="s">
        <v>1024</v>
      </c>
      <c r="H30" s="5" t="s">
        <v>1107</v>
      </c>
      <c r="J30" s="5" t="s">
        <v>1595</v>
      </c>
    </row>
    <row r="31" spans="1:10">
      <c r="A31" s="5">
        <v>30</v>
      </c>
      <c r="B31" s="5" t="s">
        <v>1012</v>
      </c>
      <c r="C31" s="5" t="s">
        <v>65</v>
      </c>
      <c r="D31" s="5" t="s">
        <v>1108</v>
      </c>
      <c r="E31" s="5" t="s">
        <v>1109</v>
      </c>
      <c r="F31" s="5" t="s">
        <v>1110</v>
      </c>
      <c r="G31" s="5" t="s">
        <v>1111</v>
      </c>
      <c r="J31" s="5" t="s">
        <v>1595</v>
      </c>
    </row>
    <row r="32" spans="1:10">
      <c r="A32" s="5">
        <v>31</v>
      </c>
      <c r="B32" s="5" t="s">
        <v>1012</v>
      </c>
      <c r="C32" s="5" t="s">
        <v>65</v>
      </c>
      <c r="D32" s="5" t="s">
        <v>1112</v>
      </c>
      <c r="E32" s="5" t="s">
        <v>1113</v>
      </c>
      <c r="F32" s="5" t="s">
        <v>1114</v>
      </c>
      <c r="G32" s="5" t="s">
        <v>1115</v>
      </c>
      <c r="J32" s="5" t="s">
        <v>1595</v>
      </c>
    </row>
    <row r="33" spans="1:10">
      <c r="A33" s="5">
        <v>32</v>
      </c>
      <c r="B33" s="5" t="s">
        <v>1012</v>
      </c>
      <c r="C33" s="5" t="s">
        <v>65</v>
      </c>
      <c r="D33" s="5" t="s">
        <v>1116</v>
      </c>
      <c r="E33" s="5" t="s">
        <v>1117</v>
      </c>
      <c r="F33" s="5" t="s">
        <v>1118</v>
      </c>
      <c r="G33" s="5" t="s">
        <v>1119</v>
      </c>
      <c r="J33" s="5" t="s">
        <v>1595</v>
      </c>
    </row>
    <row r="34" spans="1:10">
      <c r="A34" s="5">
        <v>33</v>
      </c>
      <c r="B34" s="5" t="s">
        <v>1012</v>
      </c>
      <c r="C34" s="5" t="s">
        <v>65</v>
      </c>
      <c r="D34" s="5" t="s">
        <v>1120</v>
      </c>
      <c r="E34" s="5" t="s">
        <v>1121</v>
      </c>
      <c r="F34" s="5" t="s">
        <v>1122</v>
      </c>
      <c r="G34" s="5" t="s">
        <v>1046</v>
      </c>
      <c r="J34" s="5" t="s">
        <v>1595</v>
      </c>
    </row>
    <row r="35" spans="1:10">
      <c r="A35" s="5">
        <v>34</v>
      </c>
      <c r="B35" s="5" t="s">
        <v>1012</v>
      </c>
      <c r="C35" s="5" t="s">
        <v>65</v>
      </c>
      <c r="D35" s="5" t="s">
        <v>1123</v>
      </c>
      <c r="E35" s="5" t="s">
        <v>1124</v>
      </c>
      <c r="F35" s="5" t="s">
        <v>1125</v>
      </c>
      <c r="G35" s="5" t="s">
        <v>1126</v>
      </c>
      <c r="J35" s="5" t="s">
        <v>1595</v>
      </c>
    </row>
    <row r="36" spans="1:10">
      <c r="A36" s="5">
        <v>35</v>
      </c>
      <c r="B36" s="5" t="s">
        <v>1012</v>
      </c>
      <c r="C36" s="5" t="s">
        <v>65</v>
      </c>
      <c r="D36" s="5" t="s">
        <v>1127</v>
      </c>
      <c r="E36" s="5" t="s">
        <v>1128</v>
      </c>
      <c r="F36" s="5" t="s">
        <v>1129</v>
      </c>
      <c r="G36" s="5" t="s">
        <v>1032</v>
      </c>
      <c r="J36" s="5" t="s">
        <v>1595</v>
      </c>
    </row>
    <row r="37" spans="1:10">
      <c r="A37" s="5">
        <v>36</v>
      </c>
      <c r="B37" s="5" t="s">
        <v>1012</v>
      </c>
      <c r="C37" s="5" t="s">
        <v>65</v>
      </c>
      <c r="D37" s="5" t="s">
        <v>1130</v>
      </c>
      <c r="E37" s="5" t="s">
        <v>1131</v>
      </c>
      <c r="F37" s="5" t="s">
        <v>1132</v>
      </c>
      <c r="G37" s="5" t="s">
        <v>1024</v>
      </c>
      <c r="J37" s="5" t="s">
        <v>1595</v>
      </c>
    </row>
    <row r="38" spans="1:10">
      <c r="A38" s="5">
        <v>37</v>
      </c>
      <c r="B38" s="5" t="s">
        <v>1012</v>
      </c>
      <c r="C38" s="5" t="s">
        <v>65</v>
      </c>
      <c r="D38" s="5" t="s">
        <v>1133</v>
      </c>
      <c r="E38" s="5" t="s">
        <v>1134</v>
      </c>
      <c r="F38" s="5" t="s">
        <v>1135</v>
      </c>
      <c r="G38" s="5" t="s">
        <v>1079</v>
      </c>
      <c r="J38" s="5" t="s">
        <v>1595</v>
      </c>
    </row>
    <row r="39" spans="1:10">
      <c r="A39" s="5">
        <v>38</v>
      </c>
      <c r="B39" s="5" t="s">
        <v>1012</v>
      </c>
      <c r="C39" s="5" t="s">
        <v>65</v>
      </c>
      <c r="D39" s="5" t="s">
        <v>1136</v>
      </c>
      <c r="E39" s="5" t="s">
        <v>1137</v>
      </c>
      <c r="F39" s="5" t="s">
        <v>1138</v>
      </c>
      <c r="G39" s="5" t="s">
        <v>1016</v>
      </c>
      <c r="H39" s="5" t="s">
        <v>1139</v>
      </c>
      <c r="J39" s="5" t="s">
        <v>1595</v>
      </c>
    </row>
    <row r="40" spans="1:10">
      <c r="A40" s="5">
        <v>39</v>
      </c>
      <c r="B40" s="5" t="s">
        <v>1012</v>
      </c>
      <c r="C40" s="5" t="s">
        <v>65</v>
      </c>
      <c r="D40" s="5" t="s">
        <v>1140</v>
      </c>
      <c r="E40" s="5" t="s">
        <v>1141</v>
      </c>
      <c r="F40" s="5" t="s">
        <v>1142</v>
      </c>
      <c r="G40" s="5" t="s">
        <v>1057</v>
      </c>
      <c r="J40" s="5" t="s">
        <v>1595</v>
      </c>
    </row>
    <row r="41" spans="1:10">
      <c r="A41" s="5">
        <v>40</v>
      </c>
      <c r="B41" s="5" t="s">
        <v>1012</v>
      </c>
      <c r="C41" s="5" t="s">
        <v>65</v>
      </c>
      <c r="D41" s="5" t="s">
        <v>1143</v>
      </c>
      <c r="E41" s="5" t="s">
        <v>1144</v>
      </c>
      <c r="F41" s="5" t="s">
        <v>1145</v>
      </c>
      <c r="G41" s="5" t="s">
        <v>1020</v>
      </c>
      <c r="J41" s="5" t="s">
        <v>1595</v>
      </c>
    </row>
    <row r="42" spans="1:10">
      <c r="A42" s="5">
        <v>41</v>
      </c>
      <c r="B42" s="5" t="s">
        <v>1012</v>
      </c>
      <c r="C42" s="5" t="s">
        <v>65</v>
      </c>
      <c r="D42" s="5" t="s">
        <v>1146</v>
      </c>
      <c r="E42" s="5" t="s">
        <v>1147</v>
      </c>
      <c r="F42" s="5" t="s">
        <v>1148</v>
      </c>
      <c r="G42" s="5" t="s">
        <v>1057</v>
      </c>
      <c r="J42" s="5" t="s">
        <v>1595</v>
      </c>
    </row>
    <row r="43" spans="1:10">
      <c r="A43" s="5">
        <v>42</v>
      </c>
      <c r="B43" s="5" t="s">
        <v>1012</v>
      </c>
      <c r="C43" s="5" t="s">
        <v>65</v>
      </c>
      <c r="D43" s="5" t="s">
        <v>1149</v>
      </c>
      <c r="E43" s="5" t="s">
        <v>1150</v>
      </c>
      <c r="F43" s="5" t="s">
        <v>1151</v>
      </c>
      <c r="G43" s="5" t="s">
        <v>1152</v>
      </c>
      <c r="J43" s="5" t="s">
        <v>1595</v>
      </c>
    </row>
    <row r="44" spans="1:10">
      <c r="A44" s="5">
        <v>43</v>
      </c>
      <c r="B44" s="5" t="s">
        <v>1012</v>
      </c>
      <c r="C44" s="5" t="s">
        <v>65</v>
      </c>
      <c r="D44" s="5" t="s">
        <v>1153</v>
      </c>
      <c r="E44" s="5" t="s">
        <v>1154</v>
      </c>
      <c r="F44" s="5" t="s">
        <v>1155</v>
      </c>
      <c r="G44" s="5" t="s">
        <v>1016</v>
      </c>
      <c r="J44" s="5" t="s">
        <v>1595</v>
      </c>
    </row>
    <row r="45" spans="1:10">
      <c r="A45" s="5">
        <v>44</v>
      </c>
      <c r="B45" s="5" t="s">
        <v>1012</v>
      </c>
      <c r="C45" s="5" t="s">
        <v>65</v>
      </c>
      <c r="D45" s="5" t="s">
        <v>1156</v>
      </c>
      <c r="E45" s="5" t="s">
        <v>1157</v>
      </c>
      <c r="F45" s="5" t="s">
        <v>1158</v>
      </c>
      <c r="G45" s="5" t="s">
        <v>1032</v>
      </c>
      <c r="J45" s="5" t="s">
        <v>1595</v>
      </c>
    </row>
    <row r="46" spans="1:10">
      <c r="A46" s="5">
        <v>45</v>
      </c>
      <c r="B46" s="5" t="s">
        <v>1012</v>
      </c>
      <c r="C46" s="5" t="s">
        <v>65</v>
      </c>
      <c r="D46" s="5" t="s">
        <v>1159</v>
      </c>
      <c r="E46" s="5" t="s">
        <v>1160</v>
      </c>
      <c r="F46" s="5" t="s">
        <v>1049</v>
      </c>
      <c r="G46" s="5" t="s">
        <v>1161</v>
      </c>
      <c r="H46" s="5" t="s">
        <v>1162</v>
      </c>
      <c r="J46" s="5" t="s">
        <v>1595</v>
      </c>
    </row>
    <row r="47" spans="1:10">
      <c r="A47" s="5">
        <v>46</v>
      </c>
      <c r="B47" s="5" t="s">
        <v>1012</v>
      </c>
      <c r="C47" s="5" t="s">
        <v>65</v>
      </c>
      <c r="D47" s="5" t="s">
        <v>1271</v>
      </c>
      <c r="E47" s="5" t="s">
        <v>1625</v>
      </c>
      <c r="F47" s="5" t="s">
        <v>1272</v>
      </c>
      <c r="G47" s="5" t="s">
        <v>1032</v>
      </c>
      <c r="H47" s="5" t="s">
        <v>1626</v>
      </c>
      <c r="J47" s="5" t="s">
        <v>1595</v>
      </c>
    </row>
    <row r="48" spans="1:10">
      <c r="A48" s="5">
        <v>47</v>
      </c>
      <c r="B48" s="5" t="s">
        <v>1012</v>
      </c>
      <c r="C48" s="5" t="s">
        <v>65</v>
      </c>
      <c r="D48" s="5" t="s">
        <v>1163</v>
      </c>
      <c r="E48" s="5" t="s">
        <v>1164</v>
      </c>
      <c r="F48" s="5" t="s">
        <v>1165</v>
      </c>
      <c r="G48" s="5" t="s">
        <v>1057</v>
      </c>
      <c r="J48" s="5" t="s">
        <v>1595</v>
      </c>
    </row>
    <row r="49" spans="1:10">
      <c r="A49" s="5">
        <v>48</v>
      </c>
      <c r="B49" s="5" t="s">
        <v>1012</v>
      </c>
      <c r="C49" s="5" t="s">
        <v>65</v>
      </c>
      <c r="D49" s="5" t="s">
        <v>1166</v>
      </c>
      <c r="E49" s="5" t="s">
        <v>1167</v>
      </c>
      <c r="F49" s="5" t="s">
        <v>1168</v>
      </c>
      <c r="G49" s="5" t="s">
        <v>1169</v>
      </c>
      <c r="J49" s="5" t="s">
        <v>1595</v>
      </c>
    </row>
    <row r="50" spans="1:10">
      <c r="A50" s="5">
        <v>49</v>
      </c>
      <c r="B50" s="5" t="s">
        <v>1012</v>
      </c>
      <c r="C50" s="5" t="s">
        <v>65</v>
      </c>
      <c r="D50" s="5" t="s">
        <v>1170</v>
      </c>
      <c r="E50" s="5" t="s">
        <v>1171</v>
      </c>
      <c r="F50" s="5" t="s">
        <v>1172</v>
      </c>
      <c r="G50" s="5" t="s">
        <v>1024</v>
      </c>
      <c r="J50" s="5" t="s">
        <v>1595</v>
      </c>
    </row>
    <row r="51" spans="1:10">
      <c r="A51" s="5">
        <v>50</v>
      </c>
      <c r="B51" s="5" t="s">
        <v>1012</v>
      </c>
      <c r="C51" s="5" t="s">
        <v>65</v>
      </c>
      <c r="D51" s="5" t="s">
        <v>1173</v>
      </c>
      <c r="E51" s="5" t="s">
        <v>1174</v>
      </c>
      <c r="F51" s="5" t="s">
        <v>1175</v>
      </c>
      <c r="G51" s="5" t="s">
        <v>1111</v>
      </c>
      <c r="J51" s="5" t="s">
        <v>1595</v>
      </c>
    </row>
    <row r="52" spans="1:10">
      <c r="A52" s="5">
        <v>51</v>
      </c>
      <c r="B52" s="5" t="s">
        <v>1012</v>
      </c>
      <c r="C52" s="5" t="s">
        <v>65</v>
      </c>
      <c r="D52" s="5" t="s">
        <v>1176</v>
      </c>
      <c r="E52" s="5" t="s">
        <v>1177</v>
      </c>
      <c r="F52" s="5" t="s">
        <v>1178</v>
      </c>
      <c r="G52" s="5" t="s">
        <v>1111</v>
      </c>
      <c r="J52" s="5" t="s">
        <v>1595</v>
      </c>
    </row>
    <row r="53" spans="1:10">
      <c r="A53" s="5">
        <v>52</v>
      </c>
      <c r="B53" s="5" t="s">
        <v>1012</v>
      </c>
      <c r="C53" s="5" t="s">
        <v>65</v>
      </c>
      <c r="D53" s="5" t="s">
        <v>1179</v>
      </c>
      <c r="E53" s="5" t="s">
        <v>1180</v>
      </c>
      <c r="F53" s="5" t="s">
        <v>1181</v>
      </c>
      <c r="G53" s="5" t="s">
        <v>1028</v>
      </c>
      <c r="J53" s="5" t="s">
        <v>1595</v>
      </c>
    </row>
    <row r="54" spans="1:10">
      <c r="A54" s="5">
        <v>53</v>
      </c>
      <c r="B54" s="5" t="s">
        <v>1012</v>
      </c>
      <c r="C54" s="5" t="s">
        <v>65</v>
      </c>
      <c r="D54" s="5" t="s">
        <v>1182</v>
      </c>
      <c r="E54" s="5" t="s">
        <v>1183</v>
      </c>
      <c r="F54" s="5" t="s">
        <v>1184</v>
      </c>
      <c r="G54" s="5" t="s">
        <v>1111</v>
      </c>
      <c r="J54" s="5" t="s">
        <v>1595</v>
      </c>
    </row>
    <row r="55" spans="1:10">
      <c r="A55" s="5">
        <v>54</v>
      </c>
      <c r="B55" s="5" t="s">
        <v>1012</v>
      </c>
      <c r="C55" s="5" t="s">
        <v>65</v>
      </c>
      <c r="D55" s="5" t="s">
        <v>1185</v>
      </c>
      <c r="E55" s="5" t="s">
        <v>1186</v>
      </c>
      <c r="F55" s="5" t="s">
        <v>1187</v>
      </c>
      <c r="G55" s="5" t="s">
        <v>1111</v>
      </c>
      <c r="I55" s="5" t="s">
        <v>1627</v>
      </c>
      <c r="J55" s="5" t="s">
        <v>1595</v>
      </c>
    </row>
    <row r="56" spans="1:10">
      <c r="A56" s="5">
        <v>55</v>
      </c>
      <c r="B56" s="5" t="s">
        <v>1012</v>
      </c>
      <c r="C56" s="5" t="s">
        <v>65</v>
      </c>
      <c r="D56" s="5" t="s">
        <v>1188</v>
      </c>
      <c r="E56" s="5" t="s">
        <v>1189</v>
      </c>
      <c r="F56" s="5" t="s">
        <v>1190</v>
      </c>
      <c r="G56" s="5" t="s">
        <v>1083</v>
      </c>
      <c r="J56" s="5" t="s">
        <v>1595</v>
      </c>
    </row>
    <row r="57" spans="1:10">
      <c r="A57" s="5">
        <v>56</v>
      </c>
      <c r="B57" s="5" t="s">
        <v>1012</v>
      </c>
      <c r="C57" s="5" t="s">
        <v>65</v>
      </c>
      <c r="D57" s="5" t="s">
        <v>1191</v>
      </c>
      <c r="E57" s="5" t="s">
        <v>1192</v>
      </c>
      <c r="F57" s="5" t="s">
        <v>1193</v>
      </c>
      <c r="G57" s="5" t="s">
        <v>1083</v>
      </c>
      <c r="J57" s="5" t="s">
        <v>1595</v>
      </c>
    </row>
    <row r="58" spans="1:10">
      <c r="A58" s="5">
        <v>57</v>
      </c>
      <c r="B58" s="5" t="s">
        <v>1012</v>
      </c>
      <c r="C58" s="5" t="s">
        <v>65</v>
      </c>
      <c r="D58" s="5" t="s">
        <v>1194</v>
      </c>
      <c r="E58" s="5" t="s">
        <v>1195</v>
      </c>
      <c r="F58" s="5" t="s">
        <v>1196</v>
      </c>
      <c r="G58" s="5" t="s">
        <v>1016</v>
      </c>
      <c r="J58" s="5" t="s">
        <v>1595</v>
      </c>
    </row>
    <row r="59" spans="1:10">
      <c r="A59" s="5">
        <v>58</v>
      </c>
      <c r="B59" s="5" t="s">
        <v>1012</v>
      </c>
      <c r="C59" s="5" t="s">
        <v>65</v>
      </c>
      <c r="D59" s="5" t="s">
        <v>1197</v>
      </c>
      <c r="E59" s="5" t="s">
        <v>1198</v>
      </c>
      <c r="F59" s="5" t="s">
        <v>1199</v>
      </c>
      <c r="G59" s="5" t="s">
        <v>1200</v>
      </c>
      <c r="J59" s="5" t="s">
        <v>1595</v>
      </c>
    </row>
    <row r="60" spans="1:10">
      <c r="A60" s="5">
        <v>59</v>
      </c>
      <c r="B60" s="5" t="s">
        <v>1012</v>
      </c>
      <c r="C60" s="5" t="s">
        <v>65</v>
      </c>
      <c r="D60" s="5" t="s">
        <v>1201</v>
      </c>
      <c r="E60" s="5" t="s">
        <v>1202</v>
      </c>
      <c r="F60" s="5" t="s">
        <v>1203</v>
      </c>
      <c r="G60" s="5" t="s">
        <v>1204</v>
      </c>
      <c r="J60" s="5" t="s">
        <v>1595</v>
      </c>
    </row>
    <row r="61" spans="1:10">
      <c r="A61" s="5">
        <v>60</v>
      </c>
      <c r="B61" s="5" t="s">
        <v>1012</v>
      </c>
      <c r="C61" s="5" t="s">
        <v>65</v>
      </c>
      <c r="D61" s="5" t="s">
        <v>1205</v>
      </c>
      <c r="E61" s="5" t="s">
        <v>1206</v>
      </c>
      <c r="F61" s="5" t="s">
        <v>1207</v>
      </c>
      <c r="G61" s="5" t="s">
        <v>1208</v>
      </c>
      <c r="J61" s="5" t="s">
        <v>1595</v>
      </c>
    </row>
    <row r="62" spans="1:10">
      <c r="A62" s="5">
        <v>61</v>
      </c>
      <c r="B62" s="5" t="s">
        <v>1012</v>
      </c>
      <c r="C62" s="5" t="s">
        <v>65</v>
      </c>
      <c r="D62" s="5" t="s">
        <v>1209</v>
      </c>
      <c r="E62" s="5" t="s">
        <v>1210</v>
      </c>
      <c r="F62" s="5" t="s">
        <v>1211</v>
      </c>
      <c r="G62" s="5" t="s">
        <v>1094</v>
      </c>
      <c r="J62" s="5" t="s">
        <v>1595</v>
      </c>
    </row>
    <row r="63" spans="1:10">
      <c r="A63" s="5">
        <v>62</v>
      </c>
      <c r="B63" s="5" t="s">
        <v>1012</v>
      </c>
      <c r="C63" s="5" t="s">
        <v>65</v>
      </c>
      <c r="D63" s="5" t="s">
        <v>1212</v>
      </c>
      <c r="E63" s="5" t="s">
        <v>1213</v>
      </c>
      <c r="F63" s="5" t="s">
        <v>1214</v>
      </c>
      <c r="G63" s="5" t="s">
        <v>1032</v>
      </c>
      <c r="I63" s="5" t="s">
        <v>1628</v>
      </c>
      <c r="J63" s="5" t="s">
        <v>1595</v>
      </c>
    </row>
    <row r="64" spans="1:10">
      <c r="A64" s="5">
        <v>63</v>
      </c>
      <c r="B64" s="5" t="s">
        <v>1012</v>
      </c>
      <c r="C64" s="5" t="s">
        <v>65</v>
      </c>
      <c r="D64" s="5" t="s">
        <v>1215</v>
      </c>
      <c r="E64" s="5" t="s">
        <v>1216</v>
      </c>
      <c r="F64" s="5" t="s">
        <v>1217</v>
      </c>
      <c r="G64" s="5" t="s">
        <v>1218</v>
      </c>
      <c r="J64" s="5" t="s">
        <v>1595</v>
      </c>
    </row>
    <row r="65" spans="1:10">
      <c r="A65" s="5">
        <v>64</v>
      </c>
      <c r="B65" s="5" t="s">
        <v>1012</v>
      </c>
      <c r="C65" s="5" t="s">
        <v>65</v>
      </c>
      <c r="D65" s="5" t="s">
        <v>1219</v>
      </c>
      <c r="E65" s="5" t="s">
        <v>1220</v>
      </c>
      <c r="F65" s="5" t="s">
        <v>1221</v>
      </c>
      <c r="G65" s="5" t="s">
        <v>1079</v>
      </c>
      <c r="I65" s="5" t="s">
        <v>1629</v>
      </c>
      <c r="J65" s="5" t="s">
        <v>1595</v>
      </c>
    </row>
    <row r="66" spans="1:10">
      <c r="A66" s="5">
        <v>65</v>
      </c>
      <c r="B66" s="5" t="s">
        <v>1012</v>
      </c>
      <c r="C66" s="5" t="s">
        <v>65</v>
      </c>
      <c r="D66" s="5" t="s">
        <v>1222</v>
      </c>
      <c r="E66" s="5" t="s">
        <v>1223</v>
      </c>
      <c r="F66" s="5" t="s">
        <v>1224</v>
      </c>
      <c r="G66" s="5" t="s">
        <v>1225</v>
      </c>
      <c r="I66" s="5" t="s">
        <v>1630</v>
      </c>
      <c r="J66" s="5" t="s">
        <v>1595</v>
      </c>
    </row>
    <row r="67" spans="1:10">
      <c r="A67" s="5">
        <v>66</v>
      </c>
      <c r="B67" s="5" t="s">
        <v>1012</v>
      </c>
      <c r="C67" s="5" t="s">
        <v>65</v>
      </c>
      <c r="D67" s="5" t="s">
        <v>1226</v>
      </c>
      <c r="E67" s="5" t="s">
        <v>1227</v>
      </c>
      <c r="F67" s="5" t="s">
        <v>1228</v>
      </c>
      <c r="G67" s="5" t="s">
        <v>1032</v>
      </c>
      <c r="J67" s="5" t="s">
        <v>1595</v>
      </c>
    </row>
    <row r="68" spans="1:10">
      <c r="A68" s="5">
        <v>67</v>
      </c>
      <c r="B68" s="5" t="s">
        <v>1012</v>
      </c>
      <c r="C68" s="5" t="s">
        <v>65</v>
      </c>
      <c r="D68" s="5" t="s">
        <v>1229</v>
      </c>
      <c r="E68" s="5" t="s">
        <v>1230</v>
      </c>
      <c r="F68" s="5" t="s">
        <v>1231</v>
      </c>
      <c r="G68" s="5" t="s">
        <v>1232</v>
      </c>
      <c r="J68" s="5" t="s">
        <v>1595</v>
      </c>
    </row>
    <row r="69" spans="1:10">
      <c r="A69" s="5">
        <v>68</v>
      </c>
      <c r="B69" s="5" t="s">
        <v>1012</v>
      </c>
      <c r="C69" s="5" t="s">
        <v>65</v>
      </c>
      <c r="D69" s="5" t="s">
        <v>1233</v>
      </c>
      <c r="E69" s="5" t="s">
        <v>1234</v>
      </c>
      <c r="F69" s="5" t="s">
        <v>1235</v>
      </c>
      <c r="G69" s="5" t="s">
        <v>1024</v>
      </c>
      <c r="J69" s="5" t="s">
        <v>1595</v>
      </c>
    </row>
    <row r="70" spans="1:10">
      <c r="A70" s="5">
        <v>69</v>
      </c>
      <c r="B70" s="5" t="s">
        <v>1012</v>
      </c>
      <c r="C70" s="5" t="s">
        <v>65</v>
      </c>
      <c r="D70" s="5" t="s">
        <v>1236</v>
      </c>
      <c r="E70" s="5" t="s">
        <v>1237</v>
      </c>
      <c r="F70" s="5" t="s">
        <v>1238</v>
      </c>
      <c r="G70" s="5" t="s">
        <v>1042</v>
      </c>
      <c r="J70" s="5" t="s">
        <v>1595</v>
      </c>
    </row>
    <row r="71" spans="1:10">
      <c r="A71" s="5">
        <v>70</v>
      </c>
      <c r="B71" s="5" t="s">
        <v>1012</v>
      </c>
      <c r="C71" s="5" t="s">
        <v>65</v>
      </c>
      <c r="D71" s="5" t="s">
        <v>1239</v>
      </c>
      <c r="E71" s="5" t="s">
        <v>1240</v>
      </c>
      <c r="F71" s="5" t="s">
        <v>1241</v>
      </c>
      <c r="G71" s="5" t="s">
        <v>1083</v>
      </c>
      <c r="I71" s="5" t="s">
        <v>1631</v>
      </c>
      <c r="J71" s="5" t="s">
        <v>1595</v>
      </c>
    </row>
    <row r="72" spans="1:10">
      <c r="A72" s="5">
        <v>71</v>
      </c>
      <c r="B72" s="5" t="s">
        <v>1012</v>
      </c>
      <c r="C72" s="5" t="s">
        <v>65</v>
      </c>
      <c r="D72" s="5" t="s">
        <v>1242</v>
      </c>
      <c r="E72" s="5" t="s">
        <v>1243</v>
      </c>
      <c r="F72" s="5" t="s">
        <v>1244</v>
      </c>
      <c r="G72" s="5" t="s">
        <v>1024</v>
      </c>
      <c r="J72" s="5" t="s">
        <v>1595</v>
      </c>
    </row>
    <row r="73" spans="1:10">
      <c r="A73" s="5">
        <v>72</v>
      </c>
      <c r="B73" s="5" t="s">
        <v>1012</v>
      </c>
      <c r="C73" s="5" t="s">
        <v>65</v>
      </c>
      <c r="D73" s="5" t="s">
        <v>1245</v>
      </c>
      <c r="E73" s="5" t="s">
        <v>1246</v>
      </c>
      <c r="F73" s="5" t="s">
        <v>1247</v>
      </c>
      <c r="G73" s="5" t="s">
        <v>1115</v>
      </c>
      <c r="J73" s="5" t="s">
        <v>1595</v>
      </c>
    </row>
    <row r="74" spans="1:10">
      <c r="A74" s="5">
        <v>73</v>
      </c>
      <c r="B74" s="5" t="s">
        <v>1012</v>
      </c>
      <c r="C74" s="5" t="s">
        <v>65</v>
      </c>
      <c r="D74" s="5" t="s">
        <v>1248</v>
      </c>
      <c r="E74" s="5" t="s">
        <v>1249</v>
      </c>
      <c r="F74" s="5" t="s">
        <v>1250</v>
      </c>
      <c r="G74" s="5" t="s">
        <v>1032</v>
      </c>
      <c r="J74" s="5" t="s">
        <v>1595</v>
      </c>
    </row>
    <row r="75" spans="1:10">
      <c r="A75" s="5">
        <v>74</v>
      </c>
      <c r="B75" s="5" t="s">
        <v>1012</v>
      </c>
      <c r="C75" s="5" t="s">
        <v>65</v>
      </c>
      <c r="D75" s="5" t="s">
        <v>1251</v>
      </c>
      <c r="E75" s="5" t="s">
        <v>1252</v>
      </c>
      <c r="F75" s="5" t="s">
        <v>1253</v>
      </c>
      <c r="G75" s="5" t="s">
        <v>1208</v>
      </c>
      <c r="J75" s="5" t="s">
        <v>1595</v>
      </c>
    </row>
    <row r="76" spans="1:10">
      <c r="A76" s="5">
        <v>75</v>
      </c>
      <c r="B76" s="5" t="s">
        <v>1012</v>
      </c>
      <c r="C76" s="5" t="s">
        <v>65</v>
      </c>
      <c r="D76" s="5" t="s">
        <v>1254</v>
      </c>
      <c r="E76" s="5" t="s">
        <v>1255</v>
      </c>
      <c r="F76" s="5" t="s">
        <v>1256</v>
      </c>
      <c r="G76" s="5" t="s">
        <v>1200</v>
      </c>
      <c r="J76" s="5" t="s">
        <v>1595</v>
      </c>
    </row>
    <row r="77" spans="1:10">
      <c r="A77" s="5">
        <v>76</v>
      </c>
      <c r="B77" s="5" t="s">
        <v>1012</v>
      </c>
      <c r="C77" s="5" t="s">
        <v>65</v>
      </c>
      <c r="D77" s="5" t="s">
        <v>1257</v>
      </c>
      <c r="E77" s="5" t="s">
        <v>1258</v>
      </c>
      <c r="F77" s="5" t="s">
        <v>1259</v>
      </c>
      <c r="G77" s="5" t="s">
        <v>1020</v>
      </c>
      <c r="I77" s="5" t="s">
        <v>1632</v>
      </c>
      <c r="J77" s="5" t="s">
        <v>1595</v>
      </c>
    </row>
    <row r="78" spans="1:10">
      <c r="A78" s="5">
        <v>77</v>
      </c>
      <c r="B78" s="5" t="s">
        <v>1012</v>
      </c>
      <c r="C78" s="5" t="s">
        <v>65</v>
      </c>
      <c r="D78" s="5" t="s">
        <v>1262</v>
      </c>
      <c r="E78" s="5" t="s">
        <v>1263</v>
      </c>
      <c r="F78" s="5" t="s">
        <v>1264</v>
      </c>
      <c r="G78" s="5" t="s">
        <v>1024</v>
      </c>
      <c r="J78" s="5" t="s">
        <v>1595</v>
      </c>
    </row>
    <row r="79" spans="1:10">
      <c r="A79" s="5">
        <v>78</v>
      </c>
      <c r="B79" s="5" t="s">
        <v>1012</v>
      </c>
      <c r="C79" s="5" t="s">
        <v>65</v>
      </c>
      <c r="D79" s="5" t="s">
        <v>1265</v>
      </c>
      <c r="E79" s="5" t="s">
        <v>1266</v>
      </c>
      <c r="F79" s="5" t="s">
        <v>1267</v>
      </c>
      <c r="G79" s="5" t="s">
        <v>1200</v>
      </c>
      <c r="J79" s="5" t="s">
        <v>1595</v>
      </c>
    </row>
    <row r="80" spans="1:10">
      <c r="A80" s="5">
        <v>79</v>
      </c>
      <c r="B80" s="5" t="s">
        <v>1012</v>
      </c>
      <c r="C80" s="5" t="s">
        <v>65</v>
      </c>
      <c r="D80" s="5" t="s">
        <v>1268</v>
      </c>
      <c r="E80" s="5" t="s">
        <v>1269</v>
      </c>
      <c r="F80" s="5" t="s">
        <v>1270</v>
      </c>
      <c r="G80" s="5" t="s">
        <v>1020</v>
      </c>
      <c r="I80" s="5" t="s">
        <v>1633</v>
      </c>
      <c r="J80" s="5" t="s">
        <v>1595</v>
      </c>
    </row>
    <row r="81" spans="1:10">
      <c r="A81" s="5">
        <v>80</v>
      </c>
      <c r="B81" s="5" t="s">
        <v>1012</v>
      </c>
      <c r="C81" s="5" t="s">
        <v>65</v>
      </c>
      <c r="D81" s="5" t="s">
        <v>1273</v>
      </c>
      <c r="E81" s="5" t="s">
        <v>1274</v>
      </c>
      <c r="F81" s="5" t="s">
        <v>1275</v>
      </c>
      <c r="G81" s="5" t="s">
        <v>1024</v>
      </c>
      <c r="J81" s="5" t="s">
        <v>1595</v>
      </c>
    </row>
    <row r="82" spans="1:10">
      <c r="A82" s="5">
        <v>81</v>
      </c>
      <c r="B82" s="5" t="s">
        <v>1012</v>
      </c>
      <c r="C82" s="5" t="s">
        <v>65</v>
      </c>
      <c r="D82" s="5" t="s">
        <v>1276</v>
      </c>
      <c r="E82" s="5" t="s">
        <v>1277</v>
      </c>
      <c r="F82" s="5" t="s">
        <v>1278</v>
      </c>
      <c r="G82" s="5" t="s">
        <v>1028</v>
      </c>
      <c r="I82" s="5" t="s">
        <v>1634</v>
      </c>
      <c r="J82" s="5" t="s">
        <v>1595</v>
      </c>
    </row>
    <row r="83" spans="1:10">
      <c r="A83" s="5">
        <v>82</v>
      </c>
      <c r="B83" s="5" t="s">
        <v>1012</v>
      </c>
      <c r="C83" s="5" t="s">
        <v>65</v>
      </c>
      <c r="D83" s="5" t="s">
        <v>1279</v>
      </c>
      <c r="E83" s="5" t="s">
        <v>1280</v>
      </c>
      <c r="F83" s="5" t="s">
        <v>1281</v>
      </c>
      <c r="G83" s="5" t="s">
        <v>1169</v>
      </c>
      <c r="J83" s="5" t="s">
        <v>1595</v>
      </c>
    </row>
    <row r="84" spans="1:10">
      <c r="A84" s="5">
        <v>83</v>
      </c>
      <c r="B84" s="5" t="s">
        <v>1012</v>
      </c>
      <c r="C84" s="5" t="s">
        <v>65</v>
      </c>
      <c r="D84" s="5" t="s">
        <v>1282</v>
      </c>
      <c r="E84" s="5" t="s">
        <v>1283</v>
      </c>
      <c r="F84" s="5" t="s">
        <v>1284</v>
      </c>
      <c r="G84" s="5" t="s">
        <v>1024</v>
      </c>
      <c r="J84" s="5" t="s">
        <v>1595</v>
      </c>
    </row>
    <row r="85" spans="1:10">
      <c r="A85" s="5">
        <v>84</v>
      </c>
      <c r="B85" s="5" t="s">
        <v>1012</v>
      </c>
      <c r="C85" s="5" t="s">
        <v>65</v>
      </c>
      <c r="D85" s="5" t="s">
        <v>1287</v>
      </c>
      <c r="E85" s="5" t="s">
        <v>1288</v>
      </c>
      <c r="F85" s="5" t="s">
        <v>1289</v>
      </c>
      <c r="G85" s="5" t="s">
        <v>1079</v>
      </c>
      <c r="J85" s="5" t="s">
        <v>1595</v>
      </c>
    </row>
    <row r="86" spans="1:10">
      <c r="A86" s="5">
        <v>85</v>
      </c>
      <c r="B86" s="5" t="s">
        <v>1012</v>
      </c>
      <c r="C86" s="5" t="s">
        <v>65</v>
      </c>
      <c r="D86" s="5" t="s">
        <v>1290</v>
      </c>
      <c r="E86" s="5" t="s">
        <v>1291</v>
      </c>
      <c r="F86" s="5" t="s">
        <v>1292</v>
      </c>
      <c r="G86" s="5" t="s">
        <v>1032</v>
      </c>
      <c r="J86" s="5" t="s">
        <v>1595</v>
      </c>
    </row>
    <row r="87" spans="1:10">
      <c r="A87" s="5">
        <v>86</v>
      </c>
      <c r="B87" s="5" t="s">
        <v>1012</v>
      </c>
      <c r="C87" s="5" t="s">
        <v>65</v>
      </c>
      <c r="D87" s="5" t="s">
        <v>1293</v>
      </c>
      <c r="E87" s="5" t="s">
        <v>1294</v>
      </c>
      <c r="F87" s="5" t="s">
        <v>1295</v>
      </c>
      <c r="G87" s="5" t="s">
        <v>1169</v>
      </c>
      <c r="J87" s="5" t="s">
        <v>1595</v>
      </c>
    </row>
    <row r="88" spans="1:10">
      <c r="A88" s="5">
        <v>87</v>
      </c>
      <c r="B88" s="5" t="s">
        <v>1012</v>
      </c>
      <c r="C88" s="5" t="s">
        <v>65</v>
      </c>
      <c r="D88" s="5" t="s">
        <v>1296</v>
      </c>
      <c r="E88" s="5" t="s">
        <v>1297</v>
      </c>
      <c r="F88" s="5" t="s">
        <v>1298</v>
      </c>
      <c r="G88" s="5" t="s">
        <v>1024</v>
      </c>
      <c r="J88" s="5" t="s">
        <v>1595</v>
      </c>
    </row>
    <row r="89" spans="1:10">
      <c r="A89" s="5">
        <v>88</v>
      </c>
      <c r="B89" s="5" t="s">
        <v>1012</v>
      </c>
      <c r="C89" s="5" t="s">
        <v>65</v>
      </c>
      <c r="D89" s="5" t="s">
        <v>1299</v>
      </c>
      <c r="E89" s="5" t="s">
        <v>1300</v>
      </c>
      <c r="F89" s="5" t="s">
        <v>1301</v>
      </c>
      <c r="G89" s="5" t="s">
        <v>1020</v>
      </c>
      <c r="J89" s="5" t="s">
        <v>1595</v>
      </c>
    </row>
    <row r="90" spans="1:10">
      <c r="A90" s="5">
        <v>89</v>
      </c>
      <c r="B90" s="5" t="s">
        <v>1012</v>
      </c>
      <c r="C90" s="5" t="s">
        <v>65</v>
      </c>
      <c r="D90" s="5" t="s">
        <v>1302</v>
      </c>
      <c r="E90" s="5" t="s">
        <v>1303</v>
      </c>
      <c r="F90" s="5" t="s">
        <v>1304</v>
      </c>
      <c r="G90" s="5" t="s">
        <v>1028</v>
      </c>
      <c r="J90" s="5" t="s">
        <v>1595</v>
      </c>
    </row>
    <row r="91" spans="1:10">
      <c r="A91" s="5">
        <v>90</v>
      </c>
      <c r="B91" s="5" t="s">
        <v>1012</v>
      </c>
      <c r="C91" s="5" t="s">
        <v>65</v>
      </c>
      <c r="D91" s="5" t="s">
        <v>1305</v>
      </c>
      <c r="E91" s="5" t="s">
        <v>1306</v>
      </c>
      <c r="F91" s="5" t="s">
        <v>1307</v>
      </c>
      <c r="G91" s="5" t="s">
        <v>1308</v>
      </c>
      <c r="H91" s="5" t="s">
        <v>1309</v>
      </c>
      <c r="J91" s="5" t="s">
        <v>1595</v>
      </c>
    </row>
    <row r="92" spans="1:10">
      <c r="A92" s="5">
        <v>91</v>
      </c>
      <c r="B92" s="5" t="s">
        <v>1012</v>
      </c>
      <c r="C92" s="5" t="s">
        <v>65</v>
      </c>
      <c r="D92" s="5" t="s">
        <v>1310</v>
      </c>
      <c r="E92" s="5" t="s">
        <v>1311</v>
      </c>
      <c r="F92" s="5" t="s">
        <v>1312</v>
      </c>
      <c r="G92" s="5" t="s">
        <v>1016</v>
      </c>
      <c r="J92" s="5" t="s">
        <v>1595</v>
      </c>
    </row>
    <row r="93" spans="1:10">
      <c r="A93" s="5">
        <v>92</v>
      </c>
      <c r="B93" s="5" t="s">
        <v>1012</v>
      </c>
      <c r="C93" s="5" t="s">
        <v>65</v>
      </c>
      <c r="D93" s="5" t="s">
        <v>1313</v>
      </c>
      <c r="E93" s="5" t="s">
        <v>1314</v>
      </c>
      <c r="F93" s="5" t="s">
        <v>1315</v>
      </c>
      <c r="G93" s="5" t="s">
        <v>1024</v>
      </c>
      <c r="H93" s="5" t="s">
        <v>1316</v>
      </c>
      <c r="J93" s="5" t="s">
        <v>1595</v>
      </c>
    </row>
    <row r="94" spans="1:10">
      <c r="A94" s="5">
        <v>93</v>
      </c>
      <c r="B94" s="5" t="s">
        <v>1012</v>
      </c>
      <c r="C94" s="5" t="s">
        <v>65</v>
      </c>
      <c r="D94" s="5" t="s">
        <v>1317</v>
      </c>
      <c r="E94" s="5" t="s">
        <v>1318</v>
      </c>
      <c r="F94" s="5" t="s">
        <v>1319</v>
      </c>
      <c r="G94" s="5" t="s">
        <v>1200</v>
      </c>
      <c r="J94" s="5" t="s">
        <v>1595</v>
      </c>
    </row>
    <row r="95" spans="1:10">
      <c r="A95" s="5">
        <v>94</v>
      </c>
      <c r="B95" s="5" t="s">
        <v>1012</v>
      </c>
      <c r="C95" s="5" t="s">
        <v>65</v>
      </c>
      <c r="D95" s="5" t="s">
        <v>1320</v>
      </c>
      <c r="E95" s="5" t="s">
        <v>1321</v>
      </c>
      <c r="F95" s="5" t="s">
        <v>1322</v>
      </c>
      <c r="G95" s="5" t="s">
        <v>1200</v>
      </c>
      <c r="J95" s="5" t="s">
        <v>1595</v>
      </c>
    </row>
    <row r="96" spans="1:10">
      <c r="A96" s="5">
        <v>95</v>
      </c>
      <c r="B96" s="5" t="s">
        <v>1012</v>
      </c>
      <c r="C96" s="5" t="s">
        <v>65</v>
      </c>
      <c r="D96" s="5" t="s">
        <v>1323</v>
      </c>
      <c r="E96" s="5" t="s">
        <v>1324</v>
      </c>
      <c r="F96" s="5" t="s">
        <v>1325</v>
      </c>
      <c r="G96" s="5" t="s">
        <v>1200</v>
      </c>
      <c r="J96" s="5" t="s">
        <v>1595</v>
      </c>
    </row>
    <row r="97" spans="1:10">
      <c r="A97" s="5">
        <v>96</v>
      </c>
      <c r="B97" s="5" t="s">
        <v>1012</v>
      </c>
      <c r="C97" s="5" t="s">
        <v>65</v>
      </c>
      <c r="D97" s="5" t="s">
        <v>1326</v>
      </c>
      <c r="E97" s="5" t="s">
        <v>1327</v>
      </c>
      <c r="F97" s="5" t="s">
        <v>1328</v>
      </c>
      <c r="G97" s="5" t="s">
        <v>1079</v>
      </c>
      <c r="J97" s="5" t="s">
        <v>1595</v>
      </c>
    </row>
    <row r="98" spans="1:10">
      <c r="A98" s="5">
        <v>97</v>
      </c>
      <c r="B98" s="5" t="s">
        <v>1012</v>
      </c>
      <c r="C98" s="5" t="s">
        <v>65</v>
      </c>
      <c r="D98" s="5" t="s">
        <v>1329</v>
      </c>
      <c r="E98" s="5" t="s">
        <v>1330</v>
      </c>
      <c r="F98" s="5" t="s">
        <v>1331</v>
      </c>
      <c r="G98" s="5" t="s">
        <v>1111</v>
      </c>
      <c r="J98" s="5" t="s">
        <v>1595</v>
      </c>
    </row>
    <row r="99" spans="1:10">
      <c r="A99" s="5">
        <v>98</v>
      </c>
      <c r="B99" s="5" t="s">
        <v>1012</v>
      </c>
      <c r="C99" s="5" t="s">
        <v>65</v>
      </c>
      <c r="D99" s="5" t="s">
        <v>1332</v>
      </c>
      <c r="E99" s="5" t="s">
        <v>1333</v>
      </c>
      <c r="F99" s="5" t="s">
        <v>1334</v>
      </c>
      <c r="G99" s="5" t="s">
        <v>1335</v>
      </c>
      <c r="J99" s="5" t="s">
        <v>1595</v>
      </c>
    </row>
    <row r="100" spans="1:10">
      <c r="A100" s="5">
        <v>99</v>
      </c>
      <c r="B100" s="5" t="s">
        <v>1012</v>
      </c>
      <c r="C100" s="5" t="s">
        <v>65</v>
      </c>
      <c r="D100" s="5" t="s">
        <v>1336</v>
      </c>
      <c r="E100" s="5" t="s">
        <v>1337</v>
      </c>
      <c r="F100" s="5" t="s">
        <v>1338</v>
      </c>
      <c r="G100" s="5" t="s">
        <v>1057</v>
      </c>
      <c r="J100" s="5" t="s">
        <v>1595</v>
      </c>
    </row>
    <row r="101" spans="1:10">
      <c r="A101" s="5">
        <v>100</v>
      </c>
      <c r="B101" s="5" t="s">
        <v>1012</v>
      </c>
      <c r="C101" s="5" t="s">
        <v>65</v>
      </c>
      <c r="D101" s="5" t="s">
        <v>1339</v>
      </c>
      <c r="E101" s="5" t="s">
        <v>1340</v>
      </c>
      <c r="F101" s="5" t="s">
        <v>1341</v>
      </c>
      <c r="G101" s="5" t="s">
        <v>1111</v>
      </c>
      <c r="J101" s="5" t="s">
        <v>1595</v>
      </c>
    </row>
    <row r="102" spans="1:10">
      <c r="A102" s="5">
        <v>101</v>
      </c>
      <c r="B102" s="5" t="s">
        <v>1012</v>
      </c>
      <c r="C102" s="5" t="s">
        <v>65</v>
      </c>
      <c r="D102" s="5" t="s">
        <v>1342</v>
      </c>
      <c r="E102" s="5" t="s">
        <v>1343</v>
      </c>
      <c r="F102" s="5" t="s">
        <v>1344</v>
      </c>
      <c r="G102" s="5" t="s">
        <v>1111</v>
      </c>
      <c r="J102" s="5" t="s">
        <v>1595</v>
      </c>
    </row>
    <row r="103" spans="1:10">
      <c r="A103" s="5">
        <v>102</v>
      </c>
      <c r="B103" s="5" t="s">
        <v>1012</v>
      </c>
      <c r="C103" s="5" t="s">
        <v>65</v>
      </c>
      <c r="D103" s="5" t="s">
        <v>1345</v>
      </c>
      <c r="E103" s="5" t="s">
        <v>1346</v>
      </c>
      <c r="F103" s="5" t="s">
        <v>1347</v>
      </c>
      <c r="G103" s="5" t="s">
        <v>1020</v>
      </c>
      <c r="J103" s="5" t="s">
        <v>1595</v>
      </c>
    </row>
    <row r="104" spans="1:10">
      <c r="A104" s="5">
        <v>103</v>
      </c>
      <c r="B104" s="5" t="s">
        <v>1012</v>
      </c>
      <c r="C104" s="5" t="s">
        <v>65</v>
      </c>
      <c r="D104" s="5" t="s">
        <v>1348</v>
      </c>
      <c r="E104" s="5" t="s">
        <v>1349</v>
      </c>
      <c r="F104" s="5" t="s">
        <v>1350</v>
      </c>
      <c r="G104" s="5" t="s">
        <v>1635</v>
      </c>
      <c r="J104" s="5" t="s">
        <v>1595</v>
      </c>
    </row>
    <row r="105" spans="1:10">
      <c r="A105" s="5">
        <v>104</v>
      </c>
      <c r="B105" s="5" t="s">
        <v>1012</v>
      </c>
      <c r="C105" s="5" t="s">
        <v>65</v>
      </c>
      <c r="D105" s="5" t="s">
        <v>1351</v>
      </c>
      <c r="E105" s="5" t="s">
        <v>1352</v>
      </c>
      <c r="F105" s="5" t="s">
        <v>1353</v>
      </c>
      <c r="G105" s="5" t="s">
        <v>1354</v>
      </c>
      <c r="J105" s="5" t="s">
        <v>1595</v>
      </c>
    </row>
    <row r="106" spans="1:10">
      <c r="A106" s="5">
        <v>105</v>
      </c>
      <c r="B106" s="5" t="s">
        <v>1012</v>
      </c>
      <c r="C106" s="5" t="s">
        <v>65</v>
      </c>
      <c r="D106" s="5" t="s">
        <v>1355</v>
      </c>
      <c r="E106" s="5" t="s">
        <v>1356</v>
      </c>
      <c r="F106" s="5" t="s">
        <v>1357</v>
      </c>
      <c r="G106" s="5" t="s">
        <v>1042</v>
      </c>
      <c r="J106" s="5" t="s">
        <v>1595</v>
      </c>
    </row>
    <row r="107" spans="1:10">
      <c r="A107" s="5">
        <v>106</v>
      </c>
      <c r="B107" s="5" t="s">
        <v>1012</v>
      </c>
      <c r="C107" s="5" t="s">
        <v>65</v>
      </c>
      <c r="D107" s="5" t="s">
        <v>1358</v>
      </c>
      <c r="E107" s="5" t="s">
        <v>1359</v>
      </c>
      <c r="F107" s="5" t="s">
        <v>1360</v>
      </c>
      <c r="G107" s="5" t="s">
        <v>1111</v>
      </c>
      <c r="J107" s="5" t="s">
        <v>1595</v>
      </c>
    </row>
    <row r="108" spans="1:10">
      <c r="A108" s="5">
        <v>107</v>
      </c>
      <c r="B108" s="5" t="s">
        <v>1012</v>
      </c>
      <c r="C108" s="5" t="s">
        <v>65</v>
      </c>
      <c r="D108" s="5" t="s">
        <v>1361</v>
      </c>
      <c r="E108" s="5" t="s">
        <v>1362</v>
      </c>
      <c r="F108" s="5" t="s">
        <v>1363</v>
      </c>
      <c r="G108" s="5" t="s">
        <v>1057</v>
      </c>
      <c r="J108" s="5" t="s">
        <v>1595</v>
      </c>
    </row>
    <row r="109" spans="1:10">
      <c r="A109" s="5">
        <v>108</v>
      </c>
      <c r="B109" s="5" t="s">
        <v>1012</v>
      </c>
      <c r="C109" s="5" t="s">
        <v>65</v>
      </c>
      <c r="D109" s="5" t="s">
        <v>1364</v>
      </c>
      <c r="E109" s="5" t="s">
        <v>1365</v>
      </c>
      <c r="F109" s="5" t="s">
        <v>1366</v>
      </c>
      <c r="G109" s="5" t="s">
        <v>1204</v>
      </c>
      <c r="J109" s="5" t="s">
        <v>1595</v>
      </c>
    </row>
    <row r="110" spans="1:10">
      <c r="A110" s="5">
        <v>109</v>
      </c>
      <c r="B110" s="5" t="s">
        <v>1012</v>
      </c>
      <c r="C110" s="5" t="s">
        <v>65</v>
      </c>
      <c r="D110" s="5" t="s">
        <v>1367</v>
      </c>
      <c r="E110" s="5" t="s">
        <v>1368</v>
      </c>
      <c r="F110" s="5" t="s">
        <v>1369</v>
      </c>
      <c r="G110" s="5" t="s">
        <v>1370</v>
      </c>
      <c r="H110" s="5" t="s">
        <v>1371</v>
      </c>
      <c r="J110" s="5" t="s">
        <v>1595</v>
      </c>
    </row>
    <row r="111" spans="1:10">
      <c r="A111" s="5">
        <v>110</v>
      </c>
      <c r="B111" s="5" t="s">
        <v>1012</v>
      </c>
      <c r="C111" s="5" t="s">
        <v>65</v>
      </c>
      <c r="D111" s="5" t="s">
        <v>1372</v>
      </c>
      <c r="E111" s="5" t="s">
        <v>1368</v>
      </c>
      <c r="F111" s="5" t="s">
        <v>1369</v>
      </c>
      <c r="G111" s="5" t="s">
        <v>1373</v>
      </c>
      <c r="J111" s="5" t="s">
        <v>1595</v>
      </c>
    </row>
    <row r="112" spans="1:10">
      <c r="A112" s="5">
        <v>111</v>
      </c>
      <c r="B112" s="5" t="s">
        <v>1012</v>
      </c>
      <c r="C112" s="5" t="s">
        <v>65</v>
      </c>
      <c r="D112" s="5" t="s">
        <v>1374</v>
      </c>
      <c r="E112" s="5" t="s">
        <v>1375</v>
      </c>
      <c r="F112" s="5" t="s">
        <v>1376</v>
      </c>
      <c r="G112" s="5" t="s">
        <v>1028</v>
      </c>
      <c r="I112" s="5" t="s">
        <v>1636</v>
      </c>
      <c r="J112" s="5" t="s">
        <v>1595</v>
      </c>
    </row>
    <row r="113" spans="1:10">
      <c r="A113" s="5">
        <v>112</v>
      </c>
      <c r="B113" s="5" t="s">
        <v>1012</v>
      </c>
      <c r="C113" s="5" t="s">
        <v>65</v>
      </c>
      <c r="D113" s="5" t="s">
        <v>1637</v>
      </c>
      <c r="E113" s="5" t="s">
        <v>1638</v>
      </c>
      <c r="F113" s="5" t="s">
        <v>1639</v>
      </c>
      <c r="G113" s="5" t="s">
        <v>1640</v>
      </c>
      <c r="H113" s="5" t="s">
        <v>1641</v>
      </c>
      <c r="J113" s="5" t="s">
        <v>1595</v>
      </c>
    </row>
    <row r="114" spans="1:10">
      <c r="A114" s="5">
        <v>113</v>
      </c>
      <c r="B114" s="5" t="s">
        <v>1012</v>
      </c>
      <c r="C114" s="5" t="s">
        <v>65</v>
      </c>
      <c r="D114" s="5" t="s">
        <v>1377</v>
      </c>
      <c r="E114" s="5" t="s">
        <v>1378</v>
      </c>
      <c r="F114" s="5" t="s">
        <v>1379</v>
      </c>
      <c r="G114" s="5" t="s">
        <v>1111</v>
      </c>
      <c r="I114" s="5" t="s">
        <v>1642</v>
      </c>
      <c r="J114" s="5" t="s">
        <v>1595</v>
      </c>
    </row>
    <row r="115" spans="1:10">
      <c r="A115" s="5">
        <v>114</v>
      </c>
      <c r="B115" s="5" t="s">
        <v>1012</v>
      </c>
      <c r="C115" s="5" t="s">
        <v>65</v>
      </c>
      <c r="D115" s="5" t="s">
        <v>1380</v>
      </c>
      <c r="E115" s="5" t="s">
        <v>1381</v>
      </c>
      <c r="F115" s="5" t="s">
        <v>1382</v>
      </c>
      <c r="G115" s="5" t="s">
        <v>1079</v>
      </c>
      <c r="J115" s="5" t="s">
        <v>1595</v>
      </c>
    </row>
    <row r="116" spans="1:10">
      <c r="A116" s="5">
        <v>115</v>
      </c>
      <c r="B116" s="5" t="s">
        <v>1012</v>
      </c>
      <c r="C116" s="5" t="s">
        <v>65</v>
      </c>
      <c r="D116" s="5" t="s">
        <v>1383</v>
      </c>
      <c r="E116" s="5" t="s">
        <v>1384</v>
      </c>
      <c r="F116" s="5" t="s">
        <v>1385</v>
      </c>
      <c r="G116" s="5" t="s">
        <v>1016</v>
      </c>
      <c r="J116" s="5" t="s">
        <v>1595</v>
      </c>
    </row>
    <row r="117" spans="1:10">
      <c r="A117" s="5">
        <v>116</v>
      </c>
      <c r="B117" s="5" t="s">
        <v>1012</v>
      </c>
      <c r="C117" s="5" t="s">
        <v>65</v>
      </c>
      <c r="D117" s="5" t="s">
        <v>1643</v>
      </c>
      <c r="E117" s="5" t="s">
        <v>1644</v>
      </c>
      <c r="F117" s="5" t="s">
        <v>1645</v>
      </c>
      <c r="G117" s="5" t="s">
        <v>1046</v>
      </c>
      <c r="J117" s="5" t="s">
        <v>1595</v>
      </c>
    </row>
    <row r="118" spans="1:10">
      <c r="A118" s="5">
        <v>117</v>
      </c>
      <c r="B118" s="5" t="s">
        <v>1012</v>
      </c>
      <c r="C118" s="5" t="s">
        <v>65</v>
      </c>
      <c r="D118" s="5" t="s">
        <v>1386</v>
      </c>
      <c r="E118" s="5" t="s">
        <v>1387</v>
      </c>
      <c r="F118" s="5" t="s">
        <v>1388</v>
      </c>
      <c r="G118" s="5" t="s">
        <v>1028</v>
      </c>
      <c r="J118" s="5" t="s">
        <v>1595</v>
      </c>
    </row>
    <row r="119" spans="1:10">
      <c r="A119" s="5">
        <v>118</v>
      </c>
      <c r="B119" s="5" t="s">
        <v>1012</v>
      </c>
      <c r="C119" s="5" t="s">
        <v>65</v>
      </c>
      <c r="D119" s="5" t="s">
        <v>1646</v>
      </c>
      <c r="E119" s="5" t="s">
        <v>1647</v>
      </c>
      <c r="F119" s="5" t="s">
        <v>1648</v>
      </c>
      <c r="G119" s="5" t="s">
        <v>1032</v>
      </c>
      <c r="H119" s="5" t="s">
        <v>1649</v>
      </c>
      <c r="J119" s="5" t="s">
        <v>1595</v>
      </c>
    </row>
    <row r="120" spans="1:10">
      <c r="A120" s="5">
        <v>119</v>
      </c>
      <c r="B120" s="5" t="s">
        <v>1012</v>
      </c>
      <c r="C120" s="5" t="s">
        <v>65</v>
      </c>
      <c r="D120" s="5" t="s">
        <v>1389</v>
      </c>
      <c r="E120" s="5" t="s">
        <v>1390</v>
      </c>
      <c r="F120" s="5" t="s">
        <v>1391</v>
      </c>
      <c r="G120" s="5" t="s">
        <v>1020</v>
      </c>
      <c r="J120" s="5" t="s">
        <v>1595</v>
      </c>
    </row>
    <row r="121" spans="1:10">
      <c r="A121" s="5">
        <v>120</v>
      </c>
      <c r="B121" s="5" t="s">
        <v>1012</v>
      </c>
      <c r="C121" s="5" t="s">
        <v>65</v>
      </c>
      <c r="D121" s="5" t="s">
        <v>1392</v>
      </c>
      <c r="E121" s="5" t="s">
        <v>1393</v>
      </c>
      <c r="F121" s="5" t="s">
        <v>1394</v>
      </c>
      <c r="G121" s="5" t="s">
        <v>1028</v>
      </c>
      <c r="I121" s="5" t="s">
        <v>1642</v>
      </c>
      <c r="J121" s="5" t="s">
        <v>1595</v>
      </c>
    </row>
    <row r="122" spans="1:10">
      <c r="A122" s="5">
        <v>121</v>
      </c>
      <c r="B122" s="5" t="s">
        <v>1012</v>
      </c>
      <c r="C122" s="5" t="s">
        <v>65</v>
      </c>
      <c r="D122" s="5" t="s">
        <v>1395</v>
      </c>
      <c r="E122" s="5" t="s">
        <v>1396</v>
      </c>
      <c r="F122" s="5" t="s">
        <v>1397</v>
      </c>
      <c r="G122" s="5" t="s">
        <v>1028</v>
      </c>
      <c r="H122" s="5" t="s">
        <v>1398</v>
      </c>
      <c r="J122" s="5" t="s">
        <v>1595</v>
      </c>
    </row>
    <row r="123" spans="1:10">
      <c r="A123" s="5">
        <v>122</v>
      </c>
      <c r="B123" s="5" t="s">
        <v>1012</v>
      </c>
      <c r="C123" s="5" t="s">
        <v>65</v>
      </c>
      <c r="D123" s="5" t="s">
        <v>1399</v>
      </c>
      <c r="E123" s="5" t="s">
        <v>1400</v>
      </c>
      <c r="F123" s="5" t="s">
        <v>1401</v>
      </c>
      <c r="G123" s="5" t="s">
        <v>1094</v>
      </c>
      <c r="J123" s="5" t="s">
        <v>1595</v>
      </c>
    </row>
    <row r="124" spans="1:10">
      <c r="A124" s="5">
        <v>123</v>
      </c>
      <c r="B124" s="5" t="s">
        <v>1012</v>
      </c>
      <c r="C124" s="5" t="s">
        <v>65</v>
      </c>
      <c r="D124" s="5" t="s">
        <v>1402</v>
      </c>
      <c r="E124" s="5" t="s">
        <v>1403</v>
      </c>
      <c r="F124" s="5" t="s">
        <v>1404</v>
      </c>
      <c r="G124" s="5" t="s">
        <v>1405</v>
      </c>
      <c r="H124" s="5" t="s">
        <v>1406</v>
      </c>
      <c r="J124" s="5" t="s">
        <v>1595</v>
      </c>
    </row>
    <row r="125" spans="1:10">
      <c r="A125" s="5">
        <v>124</v>
      </c>
      <c r="B125" s="5" t="s">
        <v>1012</v>
      </c>
      <c r="C125" s="5" t="s">
        <v>65</v>
      </c>
      <c r="D125" s="5" t="s">
        <v>1407</v>
      </c>
      <c r="E125" s="5" t="s">
        <v>1408</v>
      </c>
      <c r="F125" s="5" t="s">
        <v>1409</v>
      </c>
      <c r="G125" s="5" t="s">
        <v>1410</v>
      </c>
      <c r="J125" s="5" t="s">
        <v>1595</v>
      </c>
    </row>
    <row r="126" spans="1:10">
      <c r="A126" s="5">
        <v>125</v>
      </c>
      <c r="B126" s="5" t="s">
        <v>1012</v>
      </c>
      <c r="C126" s="5" t="s">
        <v>65</v>
      </c>
      <c r="D126" s="5" t="s">
        <v>1411</v>
      </c>
      <c r="E126" s="5" t="s">
        <v>1412</v>
      </c>
      <c r="F126" s="5" t="s">
        <v>1413</v>
      </c>
      <c r="G126" s="5" t="s">
        <v>1057</v>
      </c>
      <c r="J126" s="5" t="s">
        <v>1595</v>
      </c>
    </row>
    <row r="127" spans="1:10">
      <c r="A127" s="5">
        <v>126</v>
      </c>
      <c r="B127" s="5" t="s">
        <v>1012</v>
      </c>
      <c r="C127" s="5" t="s">
        <v>65</v>
      </c>
      <c r="D127" s="5" t="s">
        <v>1414</v>
      </c>
      <c r="E127" s="5" t="s">
        <v>1415</v>
      </c>
      <c r="F127" s="5" t="s">
        <v>1416</v>
      </c>
      <c r="G127" s="5" t="s">
        <v>1024</v>
      </c>
      <c r="I127" s="5" t="s">
        <v>1650</v>
      </c>
      <c r="J127" s="5" t="s">
        <v>1595</v>
      </c>
    </row>
    <row r="128" spans="1:10">
      <c r="A128" s="5">
        <v>127</v>
      </c>
      <c r="B128" s="5" t="s">
        <v>1012</v>
      </c>
      <c r="C128" s="5" t="s">
        <v>65</v>
      </c>
      <c r="D128" s="5" t="s">
        <v>1417</v>
      </c>
      <c r="E128" s="5" t="s">
        <v>1418</v>
      </c>
      <c r="F128" s="5" t="s">
        <v>1419</v>
      </c>
      <c r="G128" s="5" t="s">
        <v>1420</v>
      </c>
      <c r="J128" s="5" t="s">
        <v>1595</v>
      </c>
    </row>
    <row r="129" spans="1:10">
      <c r="A129" s="5">
        <v>128</v>
      </c>
      <c r="B129" s="5" t="s">
        <v>1012</v>
      </c>
      <c r="C129" s="5" t="s">
        <v>65</v>
      </c>
      <c r="D129" s="5" t="s">
        <v>1421</v>
      </c>
      <c r="E129" s="5" t="s">
        <v>1422</v>
      </c>
      <c r="F129" s="5" t="s">
        <v>1423</v>
      </c>
      <c r="G129" s="5" t="s">
        <v>1028</v>
      </c>
      <c r="J129" s="5" t="s">
        <v>1595</v>
      </c>
    </row>
    <row r="130" spans="1:10">
      <c r="A130" s="5">
        <v>129</v>
      </c>
      <c r="B130" s="5" t="s">
        <v>1012</v>
      </c>
      <c r="C130" s="5" t="s">
        <v>65</v>
      </c>
      <c r="D130" s="5" t="s">
        <v>1424</v>
      </c>
      <c r="E130" s="5" t="s">
        <v>1425</v>
      </c>
      <c r="F130" s="5" t="s">
        <v>1426</v>
      </c>
      <c r="G130" s="5" t="s">
        <v>1208</v>
      </c>
      <c r="J130" s="5" t="s">
        <v>1595</v>
      </c>
    </row>
    <row r="131" spans="1:10">
      <c r="A131" s="5">
        <v>130</v>
      </c>
      <c r="B131" s="5" t="s">
        <v>1012</v>
      </c>
      <c r="C131" s="5" t="s">
        <v>65</v>
      </c>
      <c r="D131" s="5" t="s">
        <v>1427</v>
      </c>
      <c r="E131" s="5" t="s">
        <v>1428</v>
      </c>
      <c r="F131" s="5" t="s">
        <v>1429</v>
      </c>
      <c r="G131" s="5" t="s">
        <v>1057</v>
      </c>
      <c r="I131" s="5" t="s">
        <v>1651</v>
      </c>
      <c r="J131" s="5" t="s">
        <v>1595</v>
      </c>
    </row>
    <row r="132" spans="1:10">
      <c r="A132" s="5">
        <v>131</v>
      </c>
      <c r="B132" s="5" t="s">
        <v>1012</v>
      </c>
      <c r="C132" s="5" t="s">
        <v>65</v>
      </c>
      <c r="D132" s="5" t="s">
        <v>1430</v>
      </c>
      <c r="E132" s="5" t="s">
        <v>1431</v>
      </c>
      <c r="F132" s="5" t="s">
        <v>1432</v>
      </c>
      <c r="G132" s="5" t="s">
        <v>1057</v>
      </c>
      <c r="J132" s="5" t="s">
        <v>1595</v>
      </c>
    </row>
    <row r="133" spans="1:10">
      <c r="A133" s="5">
        <v>132</v>
      </c>
      <c r="B133" s="5" t="s">
        <v>1012</v>
      </c>
      <c r="C133" s="5" t="s">
        <v>65</v>
      </c>
      <c r="D133" s="5" t="s">
        <v>1433</v>
      </c>
      <c r="E133" s="5" t="s">
        <v>1434</v>
      </c>
      <c r="F133" s="5" t="s">
        <v>1435</v>
      </c>
      <c r="G133" s="5" t="s">
        <v>1057</v>
      </c>
      <c r="J133" s="5" t="s">
        <v>1595</v>
      </c>
    </row>
    <row r="134" spans="1:10">
      <c r="A134" s="5">
        <v>133</v>
      </c>
      <c r="B134" s="5" t="s">
        <v>1012</v>
      </c>
      <c r="C134" s="5" t="s">
        <v>65</v>
      </c>
      <c r="D134" s="5" t="s">
        <v>1436</v>
      </c>
      <c r="E134" s="5" t="s">
        <v>1437</v>
      </c>
      <c r="F134" s="5" t="s">
        <v>1438</v>
      </c>
      <c r="G134" s="5" t="s">
        <v>1028</v>
      </c>
      <c r="I134" s="5" t="s">
        <v>1652</v>
      </c>
      <c r="J134" s="5" t="s">
        <v>1595</v>
      </c>
    </row>
    <row r="135" spans="1:10">
      <c r="A135" s="5">
        <v>134</v>
      </c>
      <c r="B135" s="5" t="s">
        <v>1012</v>
      </c>
      <c r="C135" s="5" t="s">
        <v>65</v>
      </c>
      <c r="D135" s="5" t="s">
        <v>1439</v>
      </c>
      <c r="E135" s="5" t="s">
        <v>1440</v>
      </c>
      <c r="F135" s="5" t="s">
        <v>1441</v>
      </c>
      <c r="G135" s="5" t="s">
        <v>1057</v>
      </c>
      <c r="J135" s="5" t="s">
        <v>1595</v>
      </c>
    </row>
    <row r="136" spans="1:10">
      <c r="A136" s="5">
        <v>135</v>
      </c>
      <c r="B136" s="5" t="s">
        <v>1012</v>
      </c>
      <c r="C136" s="5" t="s">
        <v>65</v>
      </c>
      <c r="D136" s="5" t="s">
        <v>1442</v>
      </c>
      <c r="E136" s="5" t="s">
        <v>1443</v>
      </c>
      <c r="F136" s="5" t="s">
        <v>1444</v>
      </c>
      <c r="G136" s="5" t="s">
        <v>1028</v>
      </c>
      <c r="J136" s="5" t="s">
        <v>1595</v>
      </c>
    </row>
    <row r="137" spans="1:10">
      <c r="A137" s="5">
        <v>136</v>
      </c>
      <c r="B137" s="5" t="s">
        <v>1012</v>
      </c>
      <c r="C137" s="5" t="s">
        <v>65</v>
      </c>
      <c r="D137" s="5" t="s">
        <v>1445</v>
      </c>
      <c r="E137" s="5" t="s">
        <v>1446</v>
      </c>
      <c r="F137" s="5" t="s">
        <v>1447</v>
      </c>
      <c r="G137" s="5" t="s">
        <v>1028</v>
      </c>
      <c r="J137" s="5" t="s">
        <v>1595</v>
      </c>
    </row>
    <row r="138" spans="1:10">
      <c r="A138" s="5">
        <v>137</v>
      </c>
      <c r="B138" s="5" t="s">
        <v>1012</v>
      </c>
      <c r="C138" s="5" t="s">
        <v>65</v>
      </c>
      <c r="D138" s="5" t="s">
        <v>1448</v>
      </c>
      <c r="E138" s="5" t="s">
        <v>1449</v>
      </c>
      <c r="F138" s="5" t="s">
        <v>1450</v>
      </c>
      <c r="G138" s="5" t="s">
        <v>1420</v>
      </c>
      <c r="J138" s="5" t="s">
        <v>1595</v>
      </c>
    </row>
    <row r="139" spans="1:10">
      <c r="A139" s="5">
        <v>138</v>
      </c>
      <c r="B139" s="5" t="s">
        <v>1012</v>
      </c>
      <c r="C139" s="5" t="s">
        <v>65</v>
      </c>
      <c r="D139" s="5" t="s">
        <v>1653</v>
      </c>
      <c r="E139" s="5" t="s">
        <v>1654</v>
      </c>
      <c r="F139" s="5" t="s">
        <v>1655</v>
      </c>
      <c r="G139" s="5" t="s">
        <v>1028</v>
      </c>
      <c r="H139" s="5" t="s">
        <v>1656</v>
      </c>
      <c r="J139" s="5" t="s">
        <v>1595</v>
      </c>
    </row>
    <row r="140" spans="1:10">
      <c r="A140" s="5">
        <v>139</v>
      </c>
      <c r="B140" s="5" t="s">
        <v>1012</v>
      </c>
      <c r="C140" s="5" t="s">
        <v>65</v>
      </c>
      <c r="D140" s="5" t="s">
        <v>1451</v>
      </c>
      <c r="E140" s="5" t="s">
        <v>1452</v>
      </c>
      <c r="F140" s="5" t="s">
        <v>1453</v>
      </c>
      <c r="G140" s="5" t="s">
        <v>1032</v>
      </c>
      <c r="J140" s="5" t="s">
        <v>1595</v>
      </c>
    </row>
    <row r="141" spans="1:10">
      <c r="A141" s="5">
        <v>140</v>
      </c>
      <c r="B141" s="5" t="s">
        <v>1012</v>
      </c>
      <c r="C141" s="5" t="s">
        <v>65</v>
      </c>
      <c r="D141" s="5" t="s">
        <v>1454</v>
      </c>
      <c r="E141" s="5" t="s">
        <v>1455</v>
      </c>
      <c r="F141" s="5" t="s">
        <v>1456</v>
      </c>
      <c r="G141" s="5" t="s">
        <v>1335</v>
      </c>
      <c r="H141" s="5" t="s">
        <v>1457</v>
      </c>
      <c r="J141" s="5" t="s">
        <v>1595</v>
      </c>
    </row>
    <row r="142" spans="1:10">
      <c r="A142" s="5">
        <v>141</v>
      </c>
      <c r="B142" s="5" t="s">
        <v>1012</v>
      </c>
      <c r="C142" s="5" t="s">
        <v>65</v>
      </c>
      <c r="D142" s="5" t="s">
        <v>1458</v>
      </c>
      <c r="E142" s="5" t="s">
        <v>1459</v>
      </c>
      <c r="F142" s="5" t="s">
        <v>1460</v>
      </c>
      <c r="G142" s="5" t="s">
        <v>1169</v>
      </c>
      <c r="J142" s="5" t="s">
        <v>1595</v>
      </c>
    </row>
    <row r="143" spans="1:10">
      <c r="A143" s="5">
        <v>142</v>
      </c>
      <c r="B143" s="5" t="s">
        <v>1012</v>
      </c>
      <c r="C143" s="5" t="s">
        <v>65</v>
      </c>
      <c r="D143" s="5" t="s">
        <v>1461</v>
      </c>
      <c r="E143" s="5" t="s">
        <v>1462</v>
      </c>
      <c r="F143" s="5" t="s">
        <v>1463</v>
      </c>
      <c r="G143" s="5" t="s">
        <v>1057</v>
      </c>
      <c r="J143" s="5" t="s">
        <v>1595</v>
      </c>
    </row>
    <row r="144" spans="1:10">
      <c r="A144" s="5">
        <v>143</v>
      </c>
      <c r="B144" s="5" t="s">
        <v>1012</v>
      </c>
      <c r="C144" s="5" t="s">
        <v>65</v>
      </c>
      <c r="D144" s="5" t="s">
        <v>1464</v>
      </c>
      <c r="E144" s="5" t="s">
        <v>1465</v>
      </c>
      <c r="F144" s="5" t="s">
        <v>1466</v>
      </c>
      <c r="G144" s="5" t="s">
        <v>1169</v>
      </c>
      <c r="J144" s="5" t="s">
        <v>1595</v>
      </c>
    </row>
    <row r="145" spans="1:10">
      <c r="A145" s="5">
        <v>144</v>
      </c>
      <c r="B145" s="5" t="s">
        <v>1012</v>
      </c>
      <c r="C145" s="5" t="s">
        <v>65</v>
      </c>
      <c r="D145" s="5" t="s">
        <v>1657</v>
      </c>
      <c r="E145" s="5" t="s">
        <v>1658</v>
      </c>
      <c r="F145" s="5" t="s">
        <v>1659</v>
      </c>
      <c r="G145" s="5" t="s">
        <v>1169</v>
      </c>
      <c r="H145" s="5" t="s">
        <v>1660</v>
      </c>
      <c r="J145" s="5" t="s">
        <v>1595</v>
      </c>
    </row>
    <row r="146" spans="1:10">
      <c r="A146" s="5">
        <v>145</v>
      </c>
      <c r="B146" s="5" t="s">
        <v>1012</v>
      </c>
      <c r="C146" s="5" t="s">
        <v>65</v>
      </c>
      <c r="D146" s="5" t="s">
        <v>1467</v>
      </c>
      <c r="E146" s="5" t="s">
        <v>1468</v>
      </c>
      <c r="F146" s="5" t="s">
        <v>1469</v>
      </c>
      <c r="G146" s="5" t="s">
        <v>1042</v>
      </c>
      <c r="J146" s="5" t="s">
        <v>1595</v>
      </c>
    </row>
    <row r="147" spans="1:10">
      <c r="A147" s="5">
        <v>146</v>
      </c>
      <c r="B147" s="5" t="s">
        <v>1012</v>
      </c>
      <c r="C147" s="5" t="s">
        <v>65</v>
      </c>
      <c r="D147" s="5" t="s">
        <v>1470</v>
      </c>
      <c r="E147" s="5" t="s">
        <v>1471</v>
      </c>
      <c r="F147" s="5" t="s">
        <v>1472</v>
      </c>
      <c r="G147" s="5" t="s">
        <v>1200</v>
      </c>
      <c r="J147" s="5" t="s">
        <v>1595</v>
      </c>
    </row>
    <row r="148" spans="1:10">
      <c r="A148" s="5">
        <v>147</v>
      </c>
      <c r="B148" s="5" t="s">
        <v>1012</v>
      </c>
      <c r="C148" s="5" t="s">
        <v>65</v>
      </c>
      <c r="D148" s="5" t="s">
        <v>1473</v>
      </c>
      <c r="E148" s="5" t="s">
        <v>1474</v>
      </c>
      <c r="F148" s="5" t="s">
        <v>1475</v>
      </c>
      <c r="G148" s="5" t="s">
        <v>1420</v>
      </c>
      <c r="J148" s="5" t="s">
        <v>1595</v>
      </c>
    </row>
    <row r="149" spans="1:10">
      <c r="A149" s="5">
        <v>148</v>
      </c>
      <c r="B149" s="5" t="s">
        <v>1012</v>
      </c>
      <c r="C149" s="5" t="s">
        <v>65</v>
      </c>
      <c r="D149" s="5" t="s">
        <v>1476</v>
      </c>
      <c r="E149" s="5" t="s">
        <v>1477</v>
      </c>
      <c r="F149" s="5" t="s">
        <v>1478</v>
      </c>
      <c r="G149" s="5" t="s">
        <v>1335</v>
      </c>
      <c r="J149" s="5" t="s">
        <v>1595</v>
      </c>
    </row>
    <row r="150" spans="1:10">
      <c r="A150" s="5">
        <v>149</v>
      </c>
      <c r="B150" s="5" t="s">
        <v>1012</v>
      </c>
      <c r="C150" s="5" t="s">
        <v>65</v>
      </c>
      <c r="D150" s="5" t="s">
        <v>1479</v>
      </c>
      <c r="E150" s="5" t="s">
        <v>1480</v>
      </c>
      <c r="F150" s="5" t="s">
        <v>1481</v>
      </c>
      <c r="G150" s="5" t="s">
        <v>1094</v>
      </c>
      <c r="J150" s="5" t="s">
        <v>1595</v>
      </c>
    </row>
    <row r="151" spans="1:10">
      <c r="A151" s="5">
        <v>150</v>
      </c>
      <c r="B151" s="5" t="s">
        <v>1012</v>
      </c>
      <c r="C151" s="5" t="s">
        <v>65</v>
      </c>
      <c r="D151" s="5" t="s">
        <v>1482</v>
      </c>
      <c r="E151" s="5" t="s">
        <v>1483</v>
      </c>
      <c r="F151" s="5" t="s">
        <v>1484</v>
      </c>
      <c r="G151" s="5" t="s">
        <v>1204</v>
      </c>
      <c r="J151" s="5" t="s">
        <v>1595</v>
      </c>
    </row>
    <row r="152" spans="1:10">
      <c r="A152" s="5">
        <v>151</v>
      </c>
      <c r="B152" s="5" t="s">
        <v>1012</v>
      </c>
      <c r="C152" s="5" t="s">
        <v>65</v>
      </c>
      <c r="D152" s="5" t="s">
        <v>1485</v>
      </c>
      <c r="E152" s="5" t="s">
        <v>1486</v>
      </c>
      <c r="F152" s="5" t="s">
        <v>1487</v>
      </c>
      <c r="G152" s="5" t="s">
        <v>1020</v>
      </c>
      <c r="I152" s="5" t="s">
        <v>1661</v>
      </c>
      <c r="J152" s="5" t="s">
        <v>1595</v>
      </c>
    </row>
    <row r="153" spans="1:10">
      <c r="A153" s="5">
        <v>152</v>
      </c>
      <c r="B153" s="5" t="s">
        <v>1012</v>
      </c>
      <c r="C153" s="5" t="s">
        <v>65</v>
      </c>
      <c r="D153" s="5" t="s">
        <v>1488</v>
      </c>
      <c r="E153" s="5" t="s">
        <v>1489</v>
      </c>
      <c r="F153" s="5" t="s">
        <v>1490</v>
      </c>
      <c r="G153" s="5" t="s">
        <v>1491</v>
      </c>
      <c r="J153" s="5" t="s">
        <v>1595</v>
      </c>
    </row>
    <row r="154" spans="1:10">
      <c r="A154" s="5">
        <v>153</v>
      </c>
      <c r="B154" s="5" t="s">
        <v>1012</v>
      </c>
      <c r="C154" s="5" t="s">
        <v>65</v>
      </c>
      <c r="D154" s="5" t="s">
        <v>1492</v>
      </c>
      <c r="E154" s="5" t="s">
        <v>1493</v>
      </c>
      <c r="F154" s="5" t="s">
        <v>1494</v>
      </c>
      <c r="G154" s="5" t="s">
        <v>1020</v>
      </c>
      <c r="J154" s="5" t="s">
        <v>1595</v>
      </c>
    </row>
    <row r="155" spans="1:10">
      <c r="A155" s="5">
        <v>154</v>
      </c>
      <c r="B155" s="5" t="s">
        <v>1012</v>
      </c>
      <c r="C155" s="5" t="s">
        <v>65</v>
      </c>
      <c r="D155" s="5" t="s">
        <v>1662</v>
      </c>
      <c r="E155" s="5" t="s">
        <v>1663</v>
      </c>
      <c r="F155" s="5" t="s">
        <v>1664</v>
      </c>
      <c r="G155" s="5" t="s">
        <v>1020</v>
      </c>
      <c r="J155" s="5" t="s">
        <v>1595</v>
      </c>
    </row>
    <row r="156" spans="1:10">
      <c r="A156" s="5">
        <v>155</v>
      </c>
      <c r="B156" s="5" t="s">
        <v>1012</v>
      </c>
      <c r="C156" s="5" t="s">
        <v>65</v>
      </c>
      <c r="D156" s="5" t="s">
        <v>1495</v>
      </c>
      <c r="E156" s="5" t="s">
        <v>1496</v>
      </c>
      <c r="F156" s="5" t="s">
        <v>1497</v>
      </c>
      <c r="G156" s="5" t="s">
        <v>1079</v>
      </c>
      <c r="J156" s="5" t="s">
        <v>1595</v>
      </c>
    </row>
    <row r="157" spans="1:10">
      <c r="A157" s="5">
        <v>156</v>
      </c>
      <c r="B157" s="5" t="s">
        <v>1012</v>
      </c>
      <c r="C157" s="5" t="s">
        <v>65</v>
      </c>
      <c r="D157" s="5" t="s">
        <v>1498</v>
      </c>
      <c r="E157" s="5" t="s">
        <v>1499</v>
      </c>
      <c r="F157" s="5" t="s">
        <v>1500</v>
      </c>
      <c r="G157" s="5" t="s">
        <v>1420</v>
      </c>
      <c r="J157" s="5" t="s">
        <v>1595</v>
      </c>
    </row>
    <row r="158" spans="1:10">
      <c r="A158" s="5">
        <v>157</v>
      </c>
      <c r="B158" s="5" t="s">
        <v>1012</v>
      </c>
      <c r="C158" s="5" t="s">
        <v>65</v>
      </c>
      <c r="D158" s="5" t="s">
        <v>1501</v>
      </c>
      <c r="E158" s="5" t="s">
        <v>1502</v>
      </c>
      <c r="F158" s="5" t="s">
        <v>1503</v>
      </c>
      <c r="G158" s="5" t="s">
        <v>1032</v>
      </c>
      <c r="J158" s="5" t="s">
        <v>1595</v>
      </c>
    </row>
    <row r="159" spans="1:10">
      <c r="A159" s="5">
        <v>158</v>
      </c>
      <c r="B159" s="5" t="s">
        <v>1012</v>
      </c>
      <c r="C159" s="5" t="s">
        <v>65</v>
      </c>
      <c r="D159" s="5" t="s">
        <v>1504</v>
      </c>
      <c r="E159" s="5" t="s">
        <v>1505</v>
      </c>
      <c r="F159" s="5" t="s">
        <v>1506</v>
      </c>
      <c r="G159" s="5" t="s">
        <v>1057</v>
      </c>
      <c r="J159" s="5" t="s">
        <v>1595</v>
      </c>
    </row>
    <row r="160" spans="1:10">
      <c r="A160" s="5">
        <v>159</v>
      </c>
      <c r="B160" s="5" t="s">
        <v>1012</v>
      </c>
      <c r="C160" s="5" t="s">
        <v>65</v>
      </c>
      <c r="D160" s="5" t="s">
        <v>1507</v>
      </c>
      <c r="E160" s="5" t="s">
        <v>1508</v>
      </c>
      <c r="F160" s="5" t="s">
        <v>1509</v>
      </c>
      <c r="G160" s="5" t="s">
        <v>1111</v>
      </c>
      <c r="J160" s="5" t="s">
        <v>1595</v>
      </c>
    </row>
    <row r="161" spans="1:10">
      <c r="A161" s="5">
        <v>160</v>
      </c>
      <c r="B161" s="5" t="s">
        <v>1012</v>
      </c>
      <c r="C161" s="5" t="s">
        <v>65</v>
      </c>
      <c r="D161" s="5" t="s">
        <v>1510</v>
      </c>
      <c r="E161" s="5" t="s">
        <v>1511</v>
      </c>
      <c r="F161" s="5" t="s">
        <v>1512</v>
      </c>
      <c r="G161" s="5" t="s">
        <v>1200</v>
      </c>
      <c r="J161" s="5" t="s">
        <v>1595</v>
      </c>
    </row>
    <row r="162" spans="1:10">
      <c r="A162" s="5">
        <v>161</v>
      </c>
      <c r="B162" s="5" t="s">
        <v>1012</v>
      </c>
      <c r="C162" s="5" t="s">
        <v>65</v>
      </c>
      <c r="D162" s="5" t="s">
        <v>1513</v>
      </c>
      <c r="E162" s="5" t="s">
        <v>1514</v>
      </c>
      <c r="F162" s="5" t="s">
        <v>1515</v>
      </c>
      <c r="G162" s="5" t="s">
        <v>1028</v>
      </c>
      <c r="J162" s="5" t="s">
        <v>1595</v>
      </c>
    </row>
    <row r="163" spans="1:10">
      <c r="A163" s="5">
        <v>162</v>
      </c>
      <c r="B163" s="5" t="s">
        <v>1012</v>
      </c>
      <c r="C163" s="5" t="s">
        <v>65</v>
      </c>
      <c r="D163" s="5" t="s">
        <v>1516</v>
      </c>
      <c r="E163" s="5" t="s">
        <v>1514</v>
      </c>
      <c r="F163" s="5" t="s">
        <v>1515</v>
      </c>
      <c r="G163" s="5" t="s">
        <v>1046</v>
      </c>
      <c r="J163" s="5" t="s">
        <v>1595</v>
      </c>
    </row>
    <row r="164" spans="1:10">
      <c r="A164" s="5">
        <v>163</v>
      </c>
      <c r="B164" s="5" t="s">
        <v>1012</v>
      </c>
      <c r="C164" s="5" t="s">
        <v>65</v>
      </c>
      <c r="D164" s="5" t="s">
        <v>1517</v>
      </c>
      <c r="E164" s="5" t="s">
        <v>1518</v>
      </c>
      <c r="F164" s="5" t="s">
        <v>1519</v>
      </c>
      <c r="G164" s="5" t="s">
        <v>1016</v>
      </c>
      <c r="J164" s="5" t="s">
        <v>1595</v>
      </c>
    </row>
    <row r="165" spans="1:10">
      <c r="A165" s="5">
        <v>164</v>
      </c>
      <c r="B165" s="5" t="s">
        <v>1012</v>
      </c>
      <c r="C165" s="5" t="s">
        <v>65</v>
      </c>
      <c r="D165" s="5" t="s">
        <v>1520</v>
      </c>
      <c r="E165" s="5" t="s">
        <v>1521</v>
      </c>
      <c r="F165" s="5" t="s">
        <v>1522</v>
      </c>
      <c r="G165" s="5" t="s">
        <v>1020</v>
      </c>
      <c r="J165" s="5" t="s">
        <v>1595</v>
      </c>
    </row>
    <row r="166" spans="1:10">
      <c r="A166" s="5">
        <v>165</v>
      </c>
      <c r="B166" s="5" t="s">
        <v>1012</v>
      </c>
      <c r="C166" s="5" t="s">
        <v>65</v>
      </c>
      <c r="D166" s="5" t="s">
        <v>1523</v>
      </c>
      <c r="E166" s="5" t="s">
        <v>1524</v>
      </c>
      <c r="F166" s="5" t="s">
        <v>1525</v>
      </c>
      <c r="G166" s="5" t="s">
        <v>1420</v>
      </c>
      <c r="J166" s="5" t="s">
        <v>1595</v>
      </c>
    </row>
    <row r="167" spans="1:10">
      <c r="A167" s="5">
        <v>166</v>
      </c>
      <c r="B167" s="5" t="s">
        <v>1012</v>
      </c>
      <c r="C167" s="5" t="s">
        <v>65</v>
      </c>
      <c r="D167" s="5" t="s">
        <v>1526</v>
      </c>
      <c r="E167" s="5" t="s">
        <v>1527</v>
      </c>
      <c r="F167" s="5" t="s">
        <v>1528</v>
      </c>
      <c r="G167" s="5" t="s">
        <v>1042</v>
      </c>
      <c r="J167" s="5" t="s">
        <v>1595</v>
      </c>
    </row>
    <row r="168" spans="1:10">
      <c r="A168" s="5">
        <v>167</v>
      </c>
      <c r="B168" s="5" t="s">
        <v>1012</v>
      </c>
      <c r="C168" s="5" t="s">
        <v>65</v>
      </c>
      <c r="D168" s="5" t="s">
        <v>1529</v>
      </c>
      <c r="E168" s="5" t="s">
        <v>1530</v>
      </c>
      <c r="F168" s="5" t="s">
        <v>1531</v>
      </c>
      <c r="G168" s="5" t="s">
        <v>1420</v>
      </c>
      <c r="J168" s="5" t="s">
        <v>1595</v>
      </c>
    </row>
    <row r="169" spans="1:10">
      <c r="A169" s="5">
        <v>168</v>
      </c>
      <c r="B169" s="5" t="s">
        <v>1012</v>
      </c>
      <c r="C169" s="5" t="s">
        <v>65</v>
      </c>
      <c r="D169" s="5" t="s">
        <v>1665</v>
      </c>
      <c r="E169" s="5" t="s">
        <v>1666</v>
      </c>
      <c r="F169" s="5" t="s">
        <v>1667</v>
      </c>
      <c r="G169" s="5" t="s">
        <v>1020</v>
      </c>
      <c r="H169" s="5" t="s">
        <v>1668</v>
      </c>
      <c r="J169" s="5" t="s">
        <v>1595</v>
      </c>
    </row>
    <row r="170" spans="1:10">
      <c r="A170" s="5">
        <v>169</v>
      </c>
      <c r="B170" s="5" t="s">
        <v>1012</v>
      </c>
      <c r="C170" s="5" t="s">
        <v>65</v>
      </c>
      <c r="D170" s="5" t="s">
        <v>1532</v>
      </c>
      <c r="E170" s="5" t="s">
        <v>1533</v>
      </c>
      <c r="F170" s="5" t="s">
        <v>1534</v>
      </c>
      <c r="G170" s="5" t="s">
        <v>1053</v>
      </c>
      <c r="J170" s="5" t="s">
        <v>1595</v>
      </c>
    </row>
    <row r="171" spans="1:10">
      <c r="A171" s="5">
        <v>170</v>
      </c>
      <c r="B171" s="5" t="s">
        <v>1012</v>
      </c>
      <c r="C171" s="5" t="s">
        <v>65</v>
      </c>
      <c r="D171" s="5" t="s">
        <v>1535</v>
      </c>
      <c r="E171" s="5" t="s">
        <v>1536</v>
      </c>
      <c r="F171" s="5" t="s">
        <v>1537</v>
      </c>
      <c r="G171" s="5" t="s">
        <v>1152</v>
      </c>
      <c r="J171" s="5" t="s">
        <v>1595</v>
      </c>
    </row>
    <row r="172" spans="1:10">
      <c r="A172" s="5">
        <v>171</v>
      </c>
      <c r="B172" s="5" t="s">
        <v>1012</v>
      </c>
      <c r="C172" s="5" t="s">
        <v>65</v>
      </c>
      <c r="D172" s="5" t="s">
        <v>1538</v>
      </c>
      <c r="E172" s="5" t="s">
        <v>1539</v>
      </c>
      <c r="F172" s="5" t="s">
        <v>1540</v>
      </c>
      <c r="G172" s="5" t="s">
        <v>1541</v>
      </c>
      <c r="J172" s="5" t="s">
        <v>1595</v>
      </c>
    </row>
    <row r="173" spans="1:10">
      <c r="A173" s="5">
        <v>172</v>
      </c>
      <c r="B173" s="5" t="s">
        <v>1012</v>
      </c>
      <c r="C173" s="5" t="s">
        <v>65</v>
      </c>
      <c r="D173" s="5" t="s">
        <v>1542</v>
      </c>
      <c r="E173" s="5" t="s">
        <v>1543</v>
      </c>
      <c r="F173" s="5" t="s">
        <v>1540</v>
      </c>
      <c r="G173" s="5" t="s">
        <v>1020</v>
      </c>
      <c r="J173" s="5" t="s">
        <v>1595</v>
      </c>
    </row>
    <row r="174" spans="1:10">
      <c r="A174" s="5">
        <v>173</v>
      </c>
      <c r="B174" s="5" t="s">
        <v>1012</v>
      </c>
      <c r="C174" s="5" t="s">
        <v>65</v>
      </c>
      <c r="D174" s="5" t="s">
        <v>1544</v>
      </c>
      <c r="E174" s="5" t="s">
        <v>1545</v>
      </c>
      <c r="F174" s="5" t="s">
        <v>1546</v>
      </c>
      <c r="G174" s="5" t="s">
        <v>1057</v>
      </c>
      <c r="J174" s="5" t="s">
        <v>1595</v>
      </c>
    </row>
    <row r="175" spans="1:10">
      <c r="A175" s="5">
        <v>174</v>
      </c>
      <c r="B175" s="5" t="s">
        <v>1012</v>
      </c>
      <c r="C175" s="5" t="s">
        <v>65</v>
      </c>
      <c r="D175" s="5" t="s">
        <v>1547</v>
      </c>
      <c r="E175" s="5" t="s">
        <v>1548</v>
      </c>
      <c r="F175" s="5" t="s">
        <v>1549</v>
      </c>
      <c r="G175" s="5" t="s">
        <v>1016</v>
      </c>
      <c r="J175" s="5" t="s">
        <v>1595</v>
      </c>
    </row>
    <row r="176" spans="1:10">
      <c r="A176" s="5">
        <v>175</v>
      </c>
      <c r="B176" s="5" t="s">
        <v>1012</v>
      </c>
      <c r="C176" s="5" t="s">
        <v>65</v>
      </c>
      <c r="D176" s="5" t="s">
        <v>1550</v>
      </c>
      <c r="E176" s="5" t="s">
        <v>1551</v>
      </c>
      <c r="F176" s="5" t="s">
        <v>1552</v>
      </c>
      <c r="G176" s="5" t="s">
        <v>1204</v>
      </c>
      <c r="J176" s="5" t="s">
        <v>1595</v>
      </c>
    </row>
    <row r="177" spans="1:10">
      <c r="A177" s="5">
        <v>176</v>
      </c>
      <c r="B177" s="5" t="s">
        <v>1012</v>
      </c>
      <c r="C177" s="5" t="s">
        <v>65</v>
      </c>
      <c r="D177" s="5" t="s">
        <v>1553</v>
      </c>
      <c r="E177" s="5" t="s">
        <v>1554</v>
      </c>
      <c r="F177" s="5" t="s">
        <v>1555</v>
      </c>
      <c r="G177" s="5" t="s">
        <v>1204</v>
      </c>
      <c r="J177" s="5" t="s">
        <v>1595</v>
      </c>
    </row>
    <row r="178" spans="1:10">
      <c r="A178" s="5">
        <v>177</v>
      </c>
      <c r="B178" s="5" t="s">
        <v>1012</v>
      </c>
      <c r="C178" s="5" t="s">
        <v>65</v>
      </c>
      <c r="D178" s="5" t="s">
        <v>1556</v>
      </c>
      <c r="E178" s="5" t="s">
        <v>1557</v>
      </c>
      <c r="F178" s="5" t="s">
        <v>1558</v>
      </c>
      <c r="G178" s="5" t="s">
        <v>1024</v>
      </c>
      <c r="J178" s="5" t="s">
        <v>1595</v>
      </c>
    </row>
    <row r="179" spans="1:10">
      <c r="A179" s="5">
        <v>178</v>
      </c>
      <c r="B179" s="5" t="s">
        <v>1012</v>
      </c>
      <c r="C179" s="5" t="s">
        <v>65</v>
      </c>
      <c r="D179" s="5" t="s">
        <v>1559</v>
      </c>
      <c r="E179" s="5" t="s">
        <v>1560</v>
      </c>
      <c r="F179" s="5" t="s">
        <v>1561</v>
      </c>
      <c r="G179" s="5" t="s">
        <v>1020</v>
      </c>
      <c r="J179" s="5" t="s">
        <v>1595</v>
      </c>
    </row>
    <row r="180" spans="1:10">
      <c r="A180" s="5">
        <v>179</v>
      </c>
      <c r="B180" s="5" t="s">
        <v>1012</v>
      </c>
      <c r="C180" s="5" t="s">
        <v>65</v>
      </c>
      <c r="D180" s="5" t="s">
        <v>1574</v>
      </c>
      <c r="E180" s="5" t="s">
        <v>1669</v>
      </c>
      <c r="F180" s="5" t="s">
        <v>1575</v>
      </c>
      <c r="G180" s="5" t="s">
        <v>1079</v>
      </c>
      <c r="J180" s="5" t="s">
        <v>1595</v>
      </c>
    </row>
    <row r="181" spans="1:10">
      <c r="A181" s="5">
        <v>180</v>
      </c>
      <c r="B181" s="5" t="s">
        <v>1012</v>
      </c>
      <c r="C181" s="5" t="s">
        <v>65</v>
      </c>
      <c r="D181" s="5" t="s">
        <v>1562</v>
      </c>
      <c r="E181" s="5" t="s">
        <v>1563</v>
      </c>
      <c r="F181" s="5" t="s">
        <v>1564</v>
      </c>
      <c r="G181" s="5" t="s">
        <v>1335</v>
      </c>
      <c r="J181" s="5" t="s">
        <v>1595</v>
      </c>
    </row>
    <row r="182" spans="1:10">
      <c r="A182" s="5">
        <v>181</v>
      </c>
      <c r="B182" s="5" t="s">
        <v>1012</v>
      </c>
      <c r="C182" s="5" t="s">
        <v>65</v>
      </c>
      <c r="D182" s="5" t="s">
        <v>1565</v>
      </c>
      <c r="E182" s="5" t="s">
        <v>1566</v>
      </c>
      <c r="F182" s="5" t="s">
        <v>1567</v>
      </c>
      <c r="G182" s="5" t="s">
        <v>1016</v>
      </c>
      <c r="J182" s="5" t="s">
        <v>1595</v>
      </c>
    </row>
    <row r="183" spans="1:10">
      <c r="A183" s="5">
        <v>182</v>
      </c>
      <c r="B183" s="5" t="s">
        <v>1012</v>
      </c>
      <c r="C183" s="5" t="s">
        <v>65</v>
      </c>
      <c r="D183" s="5" t="s">
        <v>1568</v>
      </c>
      <c r="E183" s="5" t="s">
        <v>1569</v>
      </c>
      <c r="F183" s="5" t="s">
        <v>1570</v>
      </c>
      <c r="G183" s="5" t="s">
        <v>1335</v>
      </c>
      <c r="J183" s="5" t="s">
        <v>1595</v>
      </c>
    </row>
    <row r="184" spans="1:10">
      <c r="A184" s="5">
        <v>183</v>
      </c>
      <c r="B184" s="5" t="s">
        <v>1012</v>
      </c>
      <c r="C184" s="5" t="s">
        <v>65</v>
      </c>
      <c r="D184" s="5" t="s">
        <v>1571</v>
      </c>
      <c r="E184" s="5" t="s">
        <v>1572</v>
      </c>
      <c r="F184" s="5" t="s">
        <v>1573</v>
      </c>
      <c r="G184" s="5" t="s">
        <v>1057</v>
      </c>
      <c r="J184" s="5" t="s">
        <v>1595</v>
      </c>
    </row>
    <row r="185" spans="1:10">
      <c r="A185" s="5">
        <v>184</v>
      </c>
      <c r="B185" s="5" t="s">
        <v>1012</v>
      </c>
      <c r="C185" s="5" t="s">
        <v>65</v>
      </c>
      <c r="D185" s="5" t="s">
        <v>1576</v>
      </c>
      <c r="E185" s="5" t="s">
        <v>1577</v>
      </c>
      <c r="F185" s="5" t="s">
        <v>1578</v>
      </c>
      <c r="G185" s="5" t="s">
        <v>1579</v>
      </c>
      <c r="J185" s="5" t="s">
        <v>1595</v>
      </c>
    </row>
    <row r="186" spans="1:10">
      <c r="A186" s="5">
        <v>185</v>
      </c>
      <c r="B186" s="5" t="s">
        <v>1012</v>
      </c>
      <c r="C186" s="5" t="s">
        <v>65</v>
      </c>
      <c r="D186" s="5" t="s">
        <v>1580</v>
      </c>
      <c r="E186" s="5" t="s">
        <v>1581</v>
      </c>
      <c r="F186" s="5" t="s">
        <v>1582</v>
      </c>
      <c r="G186" s="5" t="s">
        <v>1020</v>
      </c>
      <c r="J186" s="5" t="s">
        <v>1595</v>
      </c>
    </row>
    <row r="187" spans="1:10">
      <c r="A187" s="5">
        <v>186</v>
      </c>
      <c r="B187" s="5" t="s">
        <v>1012</v>
      </c>
      <c r="C187" s="5" t="s">
        <v>65</v>
      </c>
      <c r="D187" s="5" t="s">
        <v>1583</v>
      </c>
      <c r="E187" s="5" t="s">
        <v>1584</v>
      </c>
      <c r="F187" s="5" t="s">
        <v>1585</v>
      </c>
      <c r="G187" s="5" t="s">
        <v>1046</v>
      </c>
      <c r="J187" s="5" t="s">
        <v>1595</v>
      </c>
    </row>
    <row r="188" spans="1:10">
      <c r="A188" s="5">
        <v>187</v>
      </c>
      <c r="B188" s="5" t="s">
        <v>1012</v>
      </c>
      <c r="C188" s="5" t="s">
        <v>65</v>
      </c>
      <c r="D188" s="5" t="s">
        <v>1586</v>
      </c>
      <c r="E188" s="5" t="s">
        <v>1587</v>
      </c>
      <c r="F188" s="5" t="s">
        <v>1588</v>
      </c>
      <c r="G188" s="5" t="s">
        <v>1204</v>
      </c>
      <c r="I188" s="5" t="s">
        <v>1670</v>
      </c>
      <c r="J188" s="5" t="s">
        <v>1595</v>
      </c>
    </row>
    <row r="189" spans="1:10">
      <c r="A189" s="5">
        <v>188</v>
      </c>
      <c r="B189" s="5" t="s">
        <v>1012</v>
      </c>
      <c r="C189" s="5" t="s">
        <v>65</v>
      </c>
      <c r="D189" s="5" t="s">
        <v>1589</v>
      </c>
      <c r="E189" s="5" t="s">
        <v>1590</v>
      </c>
      <c r="F189" s="5" t="s">
        <v>1591</v>
      </c>
      <c r="G189" s="5" t="s">
        <v>1592</v>
      </c>
      <c r="J189" s="5" t="s">
        <v>1595</v>
      </c>
    </row>
    <row r="190" spans="1:10">
      <c r="A190" s="5">
        <v>189</v>
      </c>
      <c r="B190" s="5" t="s">
        <v>1012</v>
      </c>
      <c r="C190" s="5" t="s">
        <v>65</v>
      </c>
      <c r="D190" s="5" t="s">
        <v>1593</v>
      </c>
      <c r="E190" s="5" t="s">
        <v>1594</v>
      </c>
      <c r="F190" s="5" t="s">
        <v>1578</v>
      </c>
      <c r="G190" s="5" t="s">
        <v>1232</v>
      </c>
      <c r="J190" s="5" t="s">
        <v>1595</v>
      </c>
    </row>
  </sheetData>
  <sheetProtection formatColumns="0" formatRows="0"/>
  <phoneticPr fontId="9" type="noConversion"/>
  <pageMargins left="0.75" right="0.75" top="1" bottom="1" header="0.5" footer="0.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ClassifierValidate">
    <tabColor indexed="47"/>
  </sheetPr>
  <dimension ref="A1"/>
  <sheetViews>
    <sheetView showGridLines="0" zoomScaleNormal="100" workbookViewId="0"/>
  </sheetViews>
  <sheetFormatPr defaultRowHeight="11.25"/>
  <cols>
    <col min="1" max="16384" width="9.140625" style="3"/>
  </cols>
  <sheetData/>
  <phoneticPr fontId="9" type="noConversion"/>
  <pageMargins left="0.75" right="0.75" top="1" bottom="1" header="0.5" footer="0.5"/>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Prov">
    <tabColor indexed="47"/>
  </sheetPr>
  <dimension ref="A1"/>
  <sheetViews>
    <sheetView showGridLines="0" zoomScaleNormal="100" workbookViewId="0"/>
  </sheetViews>
  <sheetFormatPr defaultRowHeight="12.75"/>
  <cols>
    <col min="1" max="16384" width="9.140625" style="51"/>
  </cols>
  <sheetData/>
  <sheetProtection formatColumns="0" formatRows="0"/>
  <phoneticPr fontId="9" type="noConversion"/>
  <pageMargins left="0.75" right="0.75" top="1" bottom="1" header="0.5" footer="0.5"/>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Hyp">
    <tabColor indexed="47"/>
  </sheetPr>
  <dimension ref="A1"/>
  <sheetViews>
    <sheetView showGridLines="0" zoomScaleNormal="100" workbookViewId="0"/>
  </sheetViews>
  <sheetFormatPr defaultRowHeight="11.25"/>
  <cols>
    <col min="1" max="16384" width="9.140625" style="3"/>
  </cols>
  <sheetData/>
  <sheetProtection formatColumns="0" formatRows="0"/>
  <phoneticPr fontId="10" type="noConversion"/>
  <pageMargins left="0.75" right="0.75" top="1" bottom="1" header="0.5" footer="0.5"/>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ServiceModule">
    <tabColor indexed="47"/>
  </sheetPr>
  <dimension ref="A1"/>
  <sheetViews>
    <sheetView showGridLines="0" zoomScaleNormal="100" workbookViewId="0"/>
  </sheetViews>
  <sheetFormatPr defaultRowHeight="11.25"/>
  <cols>
    <col min="1" max="16384" width="9.140625" style="3"/>
  </cols>
  <sheetData/>
  <sheetProtection formatColumns="0" formatRows="0"/>
  <pageMargins left="0.75" right="0.75" top="1" bottom="1" header="0.5" footer="0.5"/>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01">
    <tabColor indexed="47"/>
  </sheetPr>
  <dimension ref="A1:A424"/>
  <sheetViews>
    <sheetView showGridLines="0" zoomScaleNormal="100" workbookViewId="0"/>
  </sheetViews>
  <sheetFormatPr defaultRowHeight="11.25"/>
  <sheetData>
    <row r="1" spans="1:1">
      <c r="A1" s="3"/>
    </row>
    <row r="12" spans="1:1" ht="15" customHeight="1"/>
    <row r="13" spans="1:1" ht="15" customHeight="1"/>
    <row r="14" spans="1:1" ht="15" customHeight="1"/>
    <row r="15" spans="1:1" ht="15" customHeight="1"/>
    <row r="16" spans="1:1"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sheetData>
  <phoneticPr fontId="9" type="noConversion"/>
  <pageMargins left="0.75" right="0.75" top="1" bottom="1" header="0.5" footer="0.5"/>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02">
    <tabColor indexed="47"/>
  </sheetPr>
  <dimension ref="A1"/>
  <sheetViews>
    <sheetView showGridLines="0" zoomScaleNormal="100" workbookViewId="0"/>
  </sheetViews>
  <sheetFormatPr defaultRowHeight="11.25"/>
  <sheetData>
    <row r="1" spans="1:1">
      <c r="A1" s="3"/>
    </row>
  </sheetData>
  <phoneticPr fontId="9" type="noConversion"/>
  <pageMargins left="0.75" right="0.75" top="1" bottom="1" header="0.5" footer="0.5"/>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03">
    <tabColor indexed="47"/>
  </sheetPr>
  <dimension ref="A1"/>
  <sheetViews>
    <sheetView showGridLines="0" zoomScaleNormal="100" workbookViewId="0"/>
  </sheetViews>
  <sheetFormatPr defaultRowHeight="11.25"/>
  <cols>
    <col min="1" max="16384" width="9.140625" style="121"/>
  </cols>
  <sheetData>
    <row r="1" spans="1:1">
      <c r="A1" s="183"/>
    </row>
  </sheetData>
  <phoneticPr fontId="9" type="noConversion"/>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SH_REESTR_MO_FILTER">
    <tabColor rgb="FFFFCC99"/>
  </sheetPr>
  <dimension ref="A1"/>
  <sheetViews>
    <sheetView showGridLines="0" workbookViewId="0"/>
  </sheetViews>
  <sheetFormatPr defaultRowHeight="11.25"/>
  <sheetData/>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SH_REESTR_MO">
    <tabColor indexed="47"/>
  </sheetPr>
  <dimension ref="A1:D113"/>
  <sheetViews>
    <sheetView showGridLines="0" zoomScaleNormal="100" workbookViewId="0"/>
  </sheetViews>
  <sheetFormatPr defaultRowHeight="11.25"/>
  <cols>
    <col min="1" max="1" width="9.140625" style="1071"/>
  </cols>
  <sheetData>
    <row r="1" spans="1:4">
      <c r="A1" s="1071" t="s">
        <v>987</v>
      </c>
      <c r="B1" t="s">
        <v>491</v>
      </c>
      <c r="C1" t="s">
        <v>492</v>
      </c>
      <c r="D1" t="s">
        <v>986</v>
      </c>
    </row>
    <row r="2" spans="1:4">
      <c r="A2" s="1071">
        <v>1</v>
      </c>
      <c r="B2" t="s">
        <v>762</v>
      </c>
      <c r="C2" t="s">
        <v>764</v>
      </c>
      <c r="D2" t="s">
        <v>765</v>
      </c>
    </row>
    <row r="3" spans="1:4">
      <c r="A3" s="1071">
        <v>2</v>
      </c>
      <c r="B3" t="s">
        <v>762</v>
      </c>
      <c r="C3" t="s">
        <v>766</v>
      </c>
      <c r="D3" t="s">
        <v>767</v>
      </c>
    </row>
    <row r="4" spans="1:4">
      <c r="A4" s="1071">
        <v>3</v>
      </c>
      <c r="B4" t="s">
        <v>762</v>
      </c>
      <c r="C4" t="s">
        <v>768</v>
      </c>
      <c r="D4" t="s">
        <v>769</v>
      </c>
    </row>
    <row r="5" spans="1:4">
      <c r="A5" s="1071">
        <v>4</v>
      </c>
      <c r="B5" t="s">
        <v>762</v>
      </c>
      <c r="C5" t="s">
        <v>770</v>
      </c>
      <c r="D5" t="s">
        <v>771</v>
      </c>
    </row>
    <row r="6" spans="1:4">
      <c r="A6" s="1071">
        <v>5</v>
      </c>
      <c r="B6" t="s">
        <v>762</v>
      </c>
      <c r="C6" t="s">
        <v>772</v>
      </c>
      <c r="D6" t="s">
        <v>773</v>
      </c>
    </row>
    <row r="7" spans="1:4">
      <c r="A7" s="1071">
        <v>6</v>
      </c>
      <c r="B7" t="s">
        <v>762</v>
      </c>
      <c r="C7" t="s">
        <v>774</v>
      </c>
      <c r="D7" t="s">
        <v>775</v>
      </c>
    </row>
    <row r="8" spans="1:4">
      <c r="A8" s="1071">
        <v>7</v>
      </c>
      <c r="B8" t="s">
        <v>762</v>
      </c>
      <c r="C8" t="s">
        <v>776</v>
      </c>
      <c r="D8" t="s">
        <v>777</v>
      </c>
    </row>
    <row r="9" spans="1:4">
      <c r="A9" s="1071">
        <v>8</v>
      </c>
      <c r="B9" t="s">
        <v>762</v>
      </c>
      <c r="C9" t="s">
        <v>778</v>
      </c>
      <c r="D9" t="s">
        <v>779</v>
      </c>
    </row>
    <row r="10" spans="1:4">
      <c r="A10" s="1071">
        <v>9</v>
      </c>
      <c r="B10" t="s">
        <v>762</v>
      </c>
      <c r="C10" t="s">
        <v>762</v>
      </c>
      <c r="D10" t="s">
        <v>763</v>
      </c>
    </row>
    <row r="11" spans="1:4">
      <c r="A11" s="1071">
        <v>10</v>
      </c>
      <c r="B11" t="s">
        <v>762</v>
      </c>
      <c r="C11" t="s">
        <v>780</v>
      </c>
      <c r="D11" t="s">
        <v>781</v>
      </c>
    </row>
    <row r="12" spans="1:4">
      <c r="A12" s="1071">
        <v>11</v>
      </c>
      <c r="B12" t="s">
        <v>762</v>
      </c>
      <c r="C12" t="s">
        <v>782</v>
      </c>
      <c r="D12" t="s">
        <v>783</v>
      </c>
    </row>
    <row r="13" spans="1:4">
      <c r="A13" s="1071">
        <v>12</v>
      </c>
      <c r="B13" t="s">
        <v>762</v>
      </c>
      <c r="C13" t="s">
        <v>784</v>
      </c>
      <c r="D13" t="s">
        <v>785</v>
      </c>
    </row>
    <row r="14" spans="1:4">
      <c r="A14" s="1071">
        <v>13</v>
      </c>
      <c r="B14" t="s">
        <v>762</v>
      </c>
      <c r="C14" t="s">
        <v>786</v>
      </c>
      <c r="D14" t="s">
        <v>787</v>
      </c>
    </row>
    <row r="15" spans="1:4">
      <c r="A15" s="1071">
        <v>14</v>
      </c>
      <c r="B15" t="s">
        <v>762</v>
      </c>
      <c r="C15" t="s">
        <v>788</v>
      </c>
      <c r="D15" t="s">
        <v>789</v>
      </c>
    </row>
    <row r="16" spans="1:4">
      <c r="A16" s="1071">
        <v>15</v>
      </c>
      <c r="B16" t="s">
        <v>762</v>
      </c>
      <c r="C16" t="s">
        <v>790</v>
      </c>
      <c r="D16" t="s">
        <v>791</v>
      </c>
    </row>
    <row r="17" spans="1:4">
      <c r="A17" s="1071">
        <v>16</v>
      </c>
      <c r="B17" t="s">
        <v>762</v>
      </c>
      <c r="C17" t="s">
        <v>792</v>
      </c>
      <c r="D17" t="s">
        <v>793</v>
      </c>
    </row>
    <row r="18" spans="1:4">
      <c r="A18" s="1071">
        <v>17</v>
      </c>
      <c r="B18" t="s">
        <v>762</v>
      </c>
      <c r="C18" t="s">
        <v>794</v>
      </c>
      <c r="D18" t="s">
        <v>795</v>
      </c>
    </row>
    <row r="19" spans="1:4">
      <c r="A19" s="1071">
        <v>18</v>
      </c>
      <c r="B19" t="s">
        <v>762</v>
      </c>
      <c r="C19" t="s">
        <v>796</v>
      </c>
      <c r="D19" t="s">
        <v>797</v>
      </c>
    </row>
    <row r="20" spans="1:4">
      <c r="A20" s="1071">
        <v>19</v>
      </c>
      <c r="B20" t="s">
        <v>762</v>
      </c>
      <c r="C20" t="s">
        <v>798</v>
      </c>
      <c r="D20" t="s">
        <v>799</v>
      </c>
    </row>
    <row r="21" spans="1:4">
      <c r="A21" s="1071">
        <v>20</v>
      </c>
      <c r="B21" t="s">
        <v>762</v>
      </c>
      <c r="C21" t="s">
        <v>800</v>
      </c>
      <c r="D21" t="s">
        <v>801</v>
      </c>
    </row>
    <row r="22" spans="1:4">
      <c r="A22" s="1071">
        <v>21</v>
      </c>
      <c r="B22" t="s">
        <v>762</v>
      </c>
      <c r="C22" t="s">
        <v>802</v>
      </c>
      <c r="D22" t="s">
        <v>803</v>
      </c>
    </row>
    <row r="23" spans="1:4">
      <c r="A23" s="1071">
        <v>22</v>
      </c>
      <c r="B23" t="s">
        <v>762</v>
      </c>
      <c r="C23" t="s">
        <v>804</v>
      </c>
      <c r="D23" t="s">
        <v>805</v>
      </c>
    </row>
    <row r="24" spans="1:4">
      <c r="A24" s="1071">
        <v>23</v>
      </c>
      <c r="B24" t="s">
        <v>762</v>
      </c>
      <c r="C24" t="s">
        <v>806</v>
      </c>
      <c r="D24" t="s">
        <v>807</v>
      </c>
    </row>
    <row r="25" spans="1:4">
      <c r="A25" s="1071">
        <v>24</v>
      </c>
      <c r="B25" t="s">
        <v>762</v>
      </c>
      <c r="C25" t="s">
        <v>808</v>
      </c>
      <c r="D25" t="s">
        <v>809</v>
      </c>
    </row>
    <row r="26" spans="1:4">
      <c r="A26" s="1071">
        <v>25</v>
      </c>
      <c r="B26" t="s">
        <v>762</v>
      </c>
      <c r="C26" t="s">
        <v>810</v>
      </c>
      <c r="D26" t="s">
        <v>811</v>
      </c>
    </row>
    <row r="27" spans="1:4">
      <c r="A27" s="1071">
        <v>26</v>
      </c>
      <c r="B27" t="s">
        <v>762</v>
      </c>
      <c r="C27" t="s">
        <v>812</v>
      </c>
      <c r="D27" t="s">
        <v>813</v>
      </c>
    </row>
    <row r="28" spans="1:4">
      <c r="A28" s="1071">
        <v>27</v>
      </c>
      <c r="B28" t="s">
        <v>762</v>
      </c>
      <c r="C28" t="s">
        <v>814</v>
      </c>
      <c r="D28" t="s">
        <v>815</v>
      </c>
    </row>
    <row r="29" spans="1:4">
      <c r="A29" s="1071">
        <v>28</v>
      </c>
      <c r="B29" t="s">
        <v>762</v>
      </c>
      <c r="C29" t="s">
        <v>816</v>
      </c>
      <c r="D29" t="s">
        <v>817</v>
      </c>
    </row>
    <row r="30" spans="1:4">
      <c r="A30" s="1071">
        <v>29</v>
      </c>
      <c r="B30" t="s">
        <v>762</v>
      </c>
      <c r="C30" t="s">
        <v>818</v>
      </c>
      <c r="D30" t="s">
        <v>819</v>
      </c>
    </row>
    <row r="31" spans="1:4">
      <c r="A31" s="1071">
        <v>30</v>
      </c>
      <c r="B31" t="s">
        <v>762</v>
      </c>
      <c r="C31" t="s">
        <v>820</v>
      </c>
      <c r="D31" t="s">
        <v>821</v>
      </c>
    </row>
    <row r="32" spans="1:4">
      <c r="A32" s="1071">
        <v>31</v>
      </c>
      <c r="B32" t="s">
        <v>762</v>
      </c>
      <c r="C32" t="s">
        <v>822</v>
      </c>
      <c r="D32" t="s">
        <v>823</v>
      </c>
    </row>
    <row r="33" spans="1:4">
      <c r="A33" s="1071">
        <v>32</v>
      </c>
      <c r="B33" t="s">
        <v>762</v>
      </c>
      <c r="C33" t="s">
        <v>824</v>
      </c>
      <c r="D33" t="s">
        <v>825</v>
      </c>
    </row>
    <row r="34" spans="1:4">
      <c r="A34" s="1071">
        <v>33</v>
      </c>
      <c r="B34" t="s">
        <v>762</v>
      </c>
      <c r="C34" t="s">
        <v>826</v>
      </c>
      <c r="D34" t="s">
        <v>827</v>
      </c>
    </row>
    <row r="35" spans="1:4">
      <c r="A35" s="1071">
        <v>34</v>
      </c>
      <c r="B35" t="s">
        <v>762</v>
      </c>
      <c r="C35" t="s">
        <v>828</v>
      </c>
      <c r="D35" t="s">
        <v>829</v>
      </c>
    </row>
    <row r="36" spans="1:4">
      <c r="A36" s="1071">
        <v>35</v>
      </c>
      <c r="B36" t="s">
        <v>762</v>
      </c>
      <c r="C36" t="s">
        <v>830</v>
      </c>
      <c r="D36" t="s">
        <v>831</v>
      </c>
    </row>
    <row r="37" spans="1:4">
      <c r="A37" s="1071">
        <v>36</v>
      </c>
      <c r="B37" t="s">
        <v>762</v>
      </c>
      <c r="C37" t="s">
        <v>832</v>
      </c>
      <c r="D37" t="s">
        <v>833</v>
      </c>
    </row>
    <row r="38" spans="1:4">
      <c r="A38" s="1071">
        <v>37</v>
      </c>
      <c r="B38" t="s">
        <v>762</v>
      </c>
      <c r="C38" t="s">
        <v>834</v>
      </c>
      <c r="D38" t="s">
        <v>835</v>
      </c>
    </row>
    <row r="39" spans="1:4">
      <c r="A39" s="1071">
        <v>38</v>
      </c>
      <c r="B39" t="s">
        <v>762</v>
      </c>
      <c r="C39" t="s">
        <v>836</v>
      </c>
      <c r="D39" t="s">
        <v>837</v>
      </c>
    </row>
    <row r="40" spans="1:4">
      <c r="A40" s="1071">
        <v>39</v>
      </c>
      <c r="B40" t="s">
        <v>762</v>
      </c>
      <c r="C40" t="s">
        <v>838</v>
      </c>
      <c r="D40" t="s">
        <v>839</v>
      </c>
    </row>
    <row r="41" spans="1:4">
      <c r="A41" s="1071">
        <v>40</v>
      </c>
      <c r="B41" t="s">
        <v>762</v>
      </c>
      <c r="C41" t="s">
        <v>840</v>
      </c>
      <c r="D41" t="s">
        <v>841</v>
      </c>
    </row>
    <row r="42" spans="1:4">
      <c r="A42" s="1071">
        <v>41</v>
      </c>
      <c r="B42" t="s">
        <v>762</v>
      </c>
      <c r="C42" t="s">
        <v>842</v>
      </c>
      <c r="D42" t="s">
        <v>843</v>
      </c>
    </row>
    <row r="43" spans="1:4">
      <c r="A43" s="1071">
        <v>42</v>
      </c>
      <c r="B43" t="s">
        <v>762</v>
      </c>
      <c r="C43" t="s">
        <v>844</v>
      </c>
      <c r="D43" t="s">
        <v>845</v>
      </c>
    </row>
    <row r="44" spans="1:4">
      <c r="A44" s="1071">
        <v>43</v>
      </c>
      <c r="B44" t="s">
        <v>762</v>
      </c>
      <c r="C44" t="s">
        <v>846</v>
      </c>
      <c r="D44" t="s">
        <v>847</v>
      </c>
    </row>
    <row r="45" spans="1:4">
      <c r="A45" s="1071">
        <v>44</v>
      </c>
      <c r="B45" t="s">
        <v>762</v>
      </c>
      <c r="C45" t="s">
        <v>848</v>
      </c>
      <c r="D45" t="s">
        <v>849</v>
      </c>
    </row>
    <row r="46" spans="1:4">
      <c r="A46" s="1071">
        <v>45</v>
      </c>
      <c r="B46" t="s">
        <v>762</v>
      </c>
      <c r="C46" t="s">
        <v>850</v>
      </c>
      <c r="D46" t="s">
        <v>851</v>
      </c>
    </row>
    <row r="47" spans="1:4">
      <c r="A47" s="1071">
        <v>46</v>
      </c>
      <c r="B47" t="s">
        <v>762</v>
      </c>
      <c r="C47" t="s">
        <v>852</v>
      </c>
      <c r="D47" t="s">
        <v>853</v>
      </c>
    </row>
    <row r="48" spans="1:4">
      <c r="A48" s="1071">
        <v>47</v>
      </c>
      <c r="B48" t="s">
        <v>762</v>
      </c>
      <c r="C48" t="s">
        <v>854</v>
      </c>
      <c r="D48" t="s">
        <v>855</v>
      </c>
    </row>
    <row r="49" spans="1:4">
      <c r="A49" s="1071">
        <v>48</v>
      </c>
      <c r="B49" t="s">
        <v>762</v>
      </c>
      <c r="C49" t="s">
        <v>856</v>
      </c>
      <c r="D49" t="s">
        <v>857</v>
      </c>
    </row>
    <row r="50" spans="1:4">
      <c r="A50" s="1071">
        <v>49</v>
      </c>
      <c r="B50" t="s">
        <v>762</v>
      </c>
      <c r="C50" t="s">
        <v>858</v>
      </c>
      <c r="D50" t="s">
        <v>859</v>
      </c>
    </row>
    <row r="51" spans="1:4">
      <c r="A51" s="1071">
        <v>50</v>
      </c>
      <c r="B51" t="s">
        <v>762</v>
      </c>
      <c r="C51" t="s">
        <v>860</v>
      </c>
      <c r="D51" t="s">
        <v>861</v>
      </c>
    </row>
    <row r="52" spans="1:4">
      <c r="A52" s="1071">
        <v>51</v>
      </c>
      <c r="B52" t="s">
        <v>762</v>
      </c>
      <c r="C52" t="s">
        <v>862</v>
      </c>
      <c r="D52" t="s">
        <v>863</v>
      </c>
    </row>
    <row r="53" spans="1:4">
      <c r="A53" s="1071">
        <v>52</v>
      </c>
      <c r="B53" t="s">
        <v>762</v>
      </c>
      <c r="C53" t="s">
        <v>864</v>
      </c>
      <c r="D53" t="s">
        <v>865</v>
      </c>
    </row>
    <row r="54" spans="1:4">
      <c r="A54" s="1071">
        <v>53</v>
      </c>
      <c r="B54" t="s">
        <v>762</v>
      </c>
      <c r="C54" t="s">
        <v>866</v>
      </c>
      <c r="D54" t="s">
        <v>867</v>
      </c>
    </row>
    <row r="55" spans="1:4">
      <c r="A55" s="1071">
        <v>54</v>
      </c>
      <c r="B55" t="s">
        <v>762</v>
      </c>
      <c r="C55" t="s">
        <v>868</v>
      </c>
      <c r="D55" t="s">
        <v>869</v>
      </c>
    </row>
    <row r="56" spans="1:4">
      <c r="A56" s="1071">
        <v>55</v>
      </c>
      <c r="B56" t="s">
        <v>762</v>
      </c>
      <c r="C56" t="s">
        <v>870</v>
      </c>
      <c r="D56" t="s">
        <v>871</v>
      </c>
    </row>
    <row r="57" spans="1:4">
      <c r="A57" s="1071">
        <v>56</v>
      </c>
      <c r="B57" t="s">
        <v>762</v>
      </c>
      <c r="C57" t="s">
        <v>872</v>
      </c>
      <c r="D57" t="s">
        <v>873</v>
      </c>
    </row>
    <row r="58" spans="1:4">
      <c r="A58" s="1071">
        <v>57</v>
      </c>
      <c r="B58" t="s">
        <v>762</v>
      </c>
      <c r="C58" t="s">
        <v>874</v>
      </c>
      <c r="D58" t="s">
        <v>875</v>
      </c>
    </row>
    <row r="59" spans="1:4">
      <c r="A59" s="1071">
        <v>58</v>
      </c>
      <c r="B59" t="s">
        <v>762</v>
      </c>
      <c r="C59" t="s">
        <v>876</v>
      </c>
      <c r="D59" t="s">
        <v>877</v>
      </c>
    </row>
    <row r="60" spans="1:4">
      <c r="A60" s="1071">
        <v>59</v>
      </c>
      <c r="B60" t="s">
        <v>762</v>
      </c>
      <c r="C60" t="s">
        <v>878</v>
      </c>
      <c r="D60" t="s">
        <v>879</v>
      </c>
    </row>
    <row r="61" spans="1:4">
      <c r="A61" s="1071">
        <v>60</v>
      </c>
      <c r="B61" t="s">
        <v>762</v>
      </c>
      <c r="C61" t="s">
        <v>880</v>
      </c>
      <c r="D61" t="s">
        <v>881</v>
      </c>
    </row>
    <row r="62" spans="1:4">
      <c r="A62" s="1071">
        <v>61</v>
      </c>
      <c r="B62" t="s">
        <v>762</v>
      </c>
      <c r="C62" t="s">
        <v>882</v>
      </c>
      <c r="D62" t="s">
        <v>883</v>
      </c>
    </row>
    <row r="63" spans="1:4">
      <c r="A63" s="1071">
        <v>62</v>
      </c>
      <c r="B63" t="s">
        <v>762</v>
      </c>
      <c r="C63" t="s">
        <v>884</v>
      </c>
      <c r="D63" t="s">
        <v>885</v>
      </c>
    </row>
    <row r="64" spans="1:4">
      <c r="A64" s="1071">
        <v>63</v>
      </c>
      <c r="B64" t="s">
        <v>762</v>
      </c>
      <c r="C64" t="s">
        <v>886</v>
      </c>
      <c r="D64" t="s">
        <v>887</v>
      </c>
    </row>
    <row r="65" spans="1:4">
      <c r="A65" s="1071">
        <v>64</v>
      </c>
      <c r="B65" t="s">
        <v>762</v>
      </c>
      <c r="C65" t="s">
        <v>888</v>
      </c>
      <c r="D65" t="s">
        <v>889</v>
      </c>
    </row>
    <row r="66" spans="1:4">
      <c r="A66" s="1071">
        <v>65</v>
      </c>
      <c r="B66" t="s">
        <v>762</v>
      </c>
      <c r="C66" t="s">
        <v>890</v>
      </c>
      <c r="D66" t="s">
        <v>891</v>
      </c>
    </row>
    <row r="67" spans="1:4">
      <c r="A67" s="1071">
        <v>66</v>
      </c>
      <c r="B67" t="s">
        <v>762</v>
      </c>
      <c r="C67" t="s">
        <v>892</v>
      </c>
      <c r="D67" t="s">
        <v>893</v>
      </c>
    </row>
    <row r="68" spans="1:4">
      <c r="A68" s="1071">
        <v>67</v>
      </c>
      <c r="B68" t="s">
        <v>762</v>
      </c>
      <c r="C68" t="s">
        <v>894</v>
      </c>
      <c r="D68" t="s">
        <v>895</v>
      </c>
    </row>
    <row r="69" spans="1:4">
      <c r="A69" s="1071">
        <v>68</v>
      </c>
      <c r="B69" t="s">
        <v>762</v>
      </c>
      <c r="C69" t="s">
        <v>896</v>
      </c>
      <c r="D69" t="s">
        <v>897</v>
      </c>
    </row>
    <row r="70" spans="1:4">
      <c r="A70" s="1071">
        <v>69</v>
      </c>
      <c r="B70" t="s">
        <v>762</v>
      </c>
      <c r="C70" t="s">
        <v>898</v>
      </c>
      <c r="D70" t="s">
        <v>899</v>
      </c>
    </row>
    <row r="71" spans="1:4">
      <c r="A71" s="1071">
        <v>70</v>
      </c>
      <c r="B71" t="s">
        <v>762</v>
      </c>
      <c r="C71" t="s">
        <v>900</v>
      </c>
      <c r="D71" t="s">
        <v>901</v>
      </c>
    </row>
    <row r="72" spans="1:4">
      <c r="A72" s="1071">
        <v>71</v>
      </c>
      <c r="B72" t="s">
        <v>762</v>
      </c>
      <c r="C72" t="s">
        <v>902</v>
      </c>
      <c r="D72" t="s">
        <v>903</v>
      </c>
    </row>
    <row r="73" spans="1:4">
      <c r="A73" s="1071">
        <v>72</v>
      </c>
      <c r="B73" t="s">
        <v>762</v>
      </c>
      <c r="C73" t="s">
        <v>904</v>
      </c>
      <c r="D73" t="s">
        <v>905</v>
      </c>
    </row>
    <row r="74" spans="1:4">
      <c r="A74" s="1071">
        <v>73</v>
      </c>
      <c r="B74" t="s">
        <v>762</v>
      </c>
      <c r="C74" t="s">
        <v>906</v>
      </c>
      <c r="D74" t="s">
        <v>907</v>
      </c>
    </row>
    <row r="75" spans="1:4">
      <c r="A75" s="1071">
        <v>74</v>
      </c>
      <c r="B75" t="s">
        <v>762</v>
      </c>
      <c r="C75" t="s">
        <v>908</v>
      </c>
      <c r="D75" t="s">
        <v>909</v>
      </c>
    </row>
    <row r="76" spans="1:4">
      <c r="A76" s="1071">
        <v>75</v>
      </c>
      <c r="B76" t="s">
        <v>762</v>
      </c>
      <c r="C76" t="s">
        <v>910</v>
      </c>
      <c r="D76" t="s">
        <v>911</v>
      </c>
    </row>
    <row r="77" spans="1:4">
      <c r="A77" s="1071">
        <v>76</v>
      </c>
      <c r="B77" t="s">
        <v>762</v>
      </c>
      <c r="C77" t="s">
        <v>912</v>
      </c>
      <c r="D77" t="s">
        <v>913</v>
      </c>
    </row>
    <row r="78" spans="1:4">
      <c r="A78" s="1071">
        <v>77</v>
      </c>
      <c r="B78" t="s">
        <v>762</v>
      </c>
      <c r="C78" t="s">
        <v>914</v>
      </c>
      <c r="D78" t="s">
        <v>915</v>
      </c>
    </row>
    <row r="79" spans="1:4">
      <c r="A79" s="1071">
        <v>78</v>
      </c>
      <c r="B79" t="s">
        <v>762</v>
      </c>
      <c r="C79" t="s">
        <v>916</v>
      </c>
      <c r="D79" t="s">
        <v>917</v>
      </c>
    </row>
    <row r="80" spans="1:4">
      <c r="A80" s="1071">
        <v>79</v>
      </c>
      <c r="B80" t="s">
        <v>762</v>
      </c>
      <c r="C80" t="s">
        <v>918</v>
      </c>
      <c r="D80" t="s">
        <v>919</v>
      </c>
    </row>
    <row r="81" spans="1:4">
      <c r="A81" s="1071">
        <v>80</v>
      </c>
      <c r="B81" t="s">
        <v>762</v>
      </c>
      <c r="C81" t="s">
        <v>920</v>
      </c>
      <c r="D81" t="s">
        <v>921</v>
      </c>
    </row>
    <row r="82" spans="1:4">
      <c r="A82" s="1071">
        <v>81</v>
      </c>
      <c r="B82" t="s">
        <v>762</v>
      </c>
      <c r="C82" t="s">
        <v>922</v>
      </c>
      <c r="D82" t="s">
        <v>923</v>
      </c>
    </row>
    <row r="83" spans="1:4">
      <c r="A83" s="1071">
        <v>82</v>
      </c>
      <c r="B83" t="s">
        <v>762</v>
      </c>
      <c r="C83" t="s">
        <v>924</v>
      </c>
      <c r="D83" t="s">
        <v>925</v>
      </c>
    </row>
    <row r="84" spans="1:4">
      <c r="A84" s="1071">
        <v>83</v>
      </c>
      <c r="B84" t="s">
        <v>762</v>
      </c>
      <c r="C84" t="s">
        <v>926</v>
      </c>
      <c r="D84" t="s">
        <v>927</v>
      </c>
    </row>
    <row r="85" spans="1:4">
      <c r="A85" s="1071">
        <v>84</v>
      </c>
      <c r="B85" t="s">
        <v>762</v>
      </c>
      <c r="C85" t="s">
        <v>928</v>
      </c>
      <c r="D85" t="s">
        <v>929</v>
      </c>
    </row>
    <row r="86" spans="1:4">
      <c r="A86" s="1071">
        <v>85</v>
      </c>
      <c r="B86" t="s">
        <v>762</v>
      </c>
      <c r="C86" t="s">
        <v>930</v>
      </c>
      <c r="D86" t="s">
        <v>931</v>
      </c>
    </row>
    <row r="87" spans="1:4">
      <c r="A87" s="1071">
        <v>86</v>
      </c>
      <c r="B87" t="s">
        <v>762</v>
      </c>
      <c r="C87" t="s">
        <v>932</v>
      </c>
      <c r="D87" t="s">
        <v>933</v>
      </c>
    </row>
    <row r="88" spans="1:4">
      <c r="A88" s="1071">
        <v>87</v>
      </c>
      <c r="B88" t="s">
        <v>762</v>
      </c>
      <c r="C88" t="s">
        <v>934</v>
      </c>
      <c r="D88" t="s">
        <v>935</v>
      </c>
    </row>
    <row r="89" spans="1:4">
      <c r="A89" s="1071">
        <v>88</v>
      </c>
      <c r="B89" t="s">
        <v>762</v>
      </c>
      <c r="C89" t="s">
        <v>936</v>
      </c>
      <c r="D89" t="s">
        <v>937</v>
      </c>
    </row>
    <row r="90" spans="1:4">
      <c r="A90" s="1071">
        <v>89</v>
      </c>
      <c r="B90" t="s">
        <v>762</v>
      </c>
      <c r="C90" t="s">
        <v>938</v>
      </c>
      <c r="D90" t="s">
        <v>939</v>
      </c>
    </row>
    <row r="91" spans="1:4">
      <c r="A91" s="1071">
        <v>90</v>
      </c>
      <c r="B91" t="s">
        <v>762</v>
      </c>
      <c r="C91" t="s">
        <v>940</v>
      </c>
      <c r="D91" t="s">
        <v>941</v>
      </c>
    </row>
    <row r="92" spans="1:4">
      <c r="A92" s="1071">
        <v>91</v>
      </c>
      <c r="B92" t="s">
        <v>762</v>
      </c>
      <c r="C92" t="s">
        <v>942</v>
      </c>
      <c r="D92" t="s">
        <v>943</v>
      </c>
    </row>
    <row r="93" spans="1:4">
      <c r="A93" s="1071">
        <v>92</v>
      </c>
      <c r="B93" t="s">
        <v>762</v>
      </c>
      <c r="C93" t="s">
        <v>944</v>
      </c>
      <c r="D93" t="s">
        <v>945</v>
      </c>
    </row>
    <row r="94" spans="1:4">
      <c r="A94" s="1071">
        <v>93</v>
      </c>
      <c r="B94" t="s">
        <v>762</v>
      </c>
      <c r="C94" t="s">
        <v>946</v>
      </c>
      <c r="D94" t="s">
        <v>947</v>
      </c>
    </row>
    <row r="95" spans="1:4">
      <c r="A95" s="1071">
        <v>94</v>
      </c>
      <c r="B95" t="s">
        <v>762</v>
      </c>
      <c r="C95" t="s">
        <v>948</v>
      </c>
      <c r="D95" t="s">
        <v>949</v>
      </c>
    </row>
    <row r="96" spans="1:4">
      <c r="A96" s="1071">
        <v>95</v>
      </c>
      <c r="B96" t="s">
        <v>762</v>
      </c>
      <c r="C96" t="s">
        <v>950</v>
      </c>
      <c r="D96" t="s">
        <v>951</v>
      </c>
    </row>
    <row r="97" spans="1:4">
      <c r="A97" s="1071">
        <v>96</v>
      </c>
      <c r="B97" t="s">
        <v>762</v>
      </c>
      <c r="C97" t="s">
        <v>952</v>
      </c>
      <c r="D97" t="s">
        <v>953</v>
      </c>
    </row>
    <row r="98" spans="1:4">
      <c r="A98" s="1071">
        <v>97</v>
      </c>
      <c r="B98" t="s">
        <v>762</v>
      </c>
      <c r="C98" t="s">
        <v>954</v>
      </c>
      <c r="D98" t="s">
        <v>955</v>
      </c>
    </row>
    <row r="99" spans="1:4">
      <c r="A99" s="1071">
        <v>98</v>
      </c>
      <c r="B99" t="s">
        <v>762</v>
      </c>
      <c r="C99" t="s">
        <v>956</v>
      </c>
      <c r="D99" t="s">
        <v>957</v>
      </c>
    </row>
    <row r="100" spans="1:4">
      <c r="A100" s="1071">
        <v>99</v>
      </c>
      <c r="B100" t="s">
        <v>762</v>
      </c>
      <c r="C100" t="s">
        <v>958</v>
      </c>
      <c r="D100" t="s">
        <v>959</v>
      </c>
    </row>
    <row r="101" spans="1:4">
      <c r="A101" s="1071">
        <v>100</v>
      </c>
      <c r="B101" t="s">
        <v>762</v>
      </c>
      <c r="C101" t="s">
        <v>960</v>
      </c>
      <c r="D101" t="s">
        <v>961</v>
      </c>
    </row>
    <row r="102" spans="1:4">
      <c r="A102" s="1071">
        <v>101</v>
      </c>
      <c r="B102" t="s">
        <v>762</v>
      </c>
      <c r="C102" t="s">
        <v>962</v>
      </c>
      <c r="D102" t="s">
        <v>963</v>
      </c>
    </row>
    <row r="103" spans="1:4">
      <c r="A103" s="1071">
        <v>102</v>
      </c>
      <c r="B103" t="s">
        <v>762</v>
      </c>
      <c r="C103" t="s">
        <v>964</v>
      </c>
      <c r="D103" t="s">
        <v>965</v>
      </c>
    </row>
    <row r="104" spans="1:4">
      <c r="A104" s="1071">
        <v>103</v>
      </c>
      <c r="B104" t="s">
        <v>762</v>
      </c>
      <c r="C104" t="s">
        <v>966</v>
      </c>
      <c r="D104" t="s">
        <v>967</v>
      </c>
    </row>
    <row r="105" spans="1:4">
      <c r="A105" s="1071">
        <v>104</v>
      </c>
      <c r="B105" t="s">
        <v>762</v>
      </c>
      <c r="C105" t="s">
        <v>968</v>
      </c>
      <c r="D105" t="s">
        <v>969</v>
      </c>
    </row>
    <row r="106" spans="1:4">
      <c r="A106" s="1071">
        <v>105</v>
      </c>
      <c r="B106" t="s">
        <v>762</v>
      </c>
      <c r="C106" t="s">
        <v>970</v>
      </c>
      <c r="D106" t="s">
        <v>971</v>
      </c>
    </row>
    <row r="107" spans="1:4">
      <c r="A107" s="1071">
        <v>106</v>
      </c>
      <c r="B107" t="s">
        <v>762</v>
      </c>
      <c r="C107" t="s">
        <v>972</v>
      </c>
      <c r="D107" t="s">
        <v>973</v>
      </c>
    </row>
    <row r="108" spans="1:4">
      <c r="A108" s="1071">
        <v>107</v>
      </c>
      <c r="B108" t="s">
        <v>762</v>
      </c>
      <c r="C108" t="s">
        <v>974</v>
      </c>
      <c r="D108" t="s">
        <v>975</v>
      </c>
    </row>
    <row r="109" spans="1:4">
      <c r="A109" s="1071">
        <v>108</v>
      </c>
      <c r="B109" t="s">
        <v>762</v>
      </c>
      <c r="C109" t="s">
        <v>976</v>
      </c>
      <c r="D109" t="s">
        <v>977</v>
      </c>
    </row>
    <row r="110" spans="1:4">
      <c r="A110" s="1071">
        <v>109</v>
      </c>
      <c r="B110" t="s">
        <v>762</v>
      </c>
      <c r="C110" t="s">
        <v>978</v>
      </c>
      <c r="D110" t="s">
        <v>979</v>
      </c>
    </row>
    <row r="111" spans="1:4">
      <c r="A111" s="1071">
        <v>110</v>
      </c>
      <c r="B111" t="s">
        <v>762</v>
      </c>
      <c r="C111" t="s">
        <v>980</v>
      </c>
      <c r="D111" t="s">
        <v>981</v>
      </c>
    </row>
    <row r="112" spans="1:4">
      <c r="A112" s="1071">
        <v>111</v>
      </c>
      <c r="B112" t="s">
        <v>762</v>
      </c>
      <c r="C112" t="s">
        <v>982</v>
      </c>
      <c r="D112" t="s">
        <v>983</v>
      </c>
    </row>
    <row r="113" spans="1:4">
      <c r="A113" s="1071">
        <v>112</v>
      </c>
      <c r="B113" t="s">
        <v>762</v>
      </c>
      <c r="C113" t="s">
        <v>984</v>
      </c>
      <c r="D113" t="s">
        <v>985</v>
      </c>
    </row>
  </sheetData>
  <phoneticPr fontId="9"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1">
    <tabColor indexed="22"/>
  </sheetPr>
  <dimension ref="A1:N19"/>
  <sheetViews>
    <sheetView showGridLines="0" topLeftCell="E1" zoomScaleNormal="100" workbookViewId="0"/>
  </sheetViews>
  <sheetFormatPr defaultColWidth="10.5703125" defaultRowHeight="14.25"/>
  <cols>
    <col min="1" max="1" width="3.7109375" style="560" hidden="1" customWidth="1"/>
    <col min="2" max="4" width="3.7109375" style="554" hidden="1" customWidth="1"/>
    <col min="5" max="5" width="3.7109375" style="500" customWidth="1"/>
    <col min="6" max="6" width="9.7109375" style="493" customWidth="1"/>
    <col min="7" max="7" width="37.7109375" style="493" customWidth="1"/>
    <col min="8" max="8" width="66.85546875" style="493" customWidth="1"/>
    <col min="9" max="9" width="115.7109375" style="493" customWidth="1"/>
    <col min="10" max="11" width="10.5703125" style="554"/>
    <col min="12" max="12" width="11.140625" style="554" customWidth="1"/>
    <col min="13" max="14" width="10.5703125" style="554"/>
    <col min="15" max="16384" width="10.5703125" style="493"/>
  </cols>
  <sheetData>
    <row r="1" spans="1:14" ht="3" customHeight="1">
      <c r="A1" s="560" t="s">
        <v>92</v>
      </c>
    </row>
    <row r="2" spans="1:14" ht="22.5">
      <c r="F2" s="1276" t="s">
        <v>470</v>
      </c>
      <c r="G2" s="1277"/>
      <c r="H2" s="1278"/>
      <c r="I2" s="609"/>
    </row>
    <row r="3" spans="1:14" ht="3" customHeight="1"/>
    <row r="4" spans="1:14" s="539" customFormat="1" ht="11.25">
      <c r="A4" s="559"/>
      <c r="B4" s="559"/>
      <c r="C4" s="559"/>
      <c r="D4" s="559"/>
      <c r="F4" s="1230" t="s">
        <v>445</v>
      </c>
      <c r="G4" s="1230"/>
      <c r="H4" s="1230"/>
      <c r="I4" s="1279" t="s">
        <v>446</v>
      </c>
      <c r="J4" s="559"/>
      <c r="K4" s="559"/>
      <c r="L4" s="559"/>
      <c r="M4" s="559"/>
      <c r="N4" s="559"/>
    </row>
    <row r="5" spans="1:14" s="539" customFormat="1" ht="11.25" customHeight="1">
      <c r="A5" s="559"/>
      <c r="B5" s="559"/>
      <c r="C5" s="559"/>
      <c r="D5" s="559"/>
      <c r="F5" s="575" t="s">
        <v>91</v>
      </c>
      <c r="G5" s="587" t="s">
        <v>448</v>
      </c>
      <c r="H5" s="574" t="s">
        <v>439</v>
      </c>
      <c r="I5" s="1279"/>
      <c r="J5" s="559"/>
      <c r="K5" s="559"/>
      <c r="L5" s="559"/>
      <c r="M5" s="559"/>
      <c r="N5" s="559"/>
    </row>
    <row r="6" spans="1:14" s="539" customFormat="1" ht="12" customHeight="1">
      <c r="A6" s="559"/>
      <c r="B6" s="559"/>
      <c r="C6" s="559"/>
      <c r="D6" s="559"/>
      <c r="F6" s="576" t="s">
        <v>92</v>
      </c>
      <c r="G6" s="578">
        <v>2</v>
      </c>
      <c r="H6" s="579">
        <v>3</v>
      </c>
      <c r="I6" s="577">
        <v>4</v>
      </c>
      <c r="J6" s="559">
        <v>4</v>
      </c>
      <c r="K6" s="559"/>
      <c r="L6" s="559"/>
      <c r="M6" s="559"/>
      <c r="N6" s="559"/>
    </row>
    <row r="7" spans="1:14" s="539" customFormat="1" ht="18.75">
      <c r="A7" s="559"/>
      <c r="B7" s="559"/>
      <c r="C7" s="559"/>
      <c r="D7" s="559"/>
      <c r="F7" s="585">
        <v>1</v>
      </c>
      <c r="G7" s="601" t="s">
        <v>471</v>
      </c>
      <c r="H7" s="573" t="str">
        <f>IF(dateCh="","",dateCh)</f>
        <v>30.04.2021</v>
      </c>
      <c r="I7" s="550" t="s">
        <v>472</v>
      </c>
      <c r="J7" s="584"/>
      <c r="K7" s="559"/>
      <c r="L7" s="559"/>
      <c r="M7" s="559"/>
      <c r="N7" s="559"/>
    </row>
    <row r="8" spans="1:14" s="539" customFormat="1" ht="45">
      <c r="A8" s="1280">
        <v>1</v>
      </c>
      <c r="B8" s="559"/>
      <c r="C8" s="559"/>
      <c r="D8" s="559"/>
      <c r="F8" s="585" t="str">
        <f>"2." &amp;mergeValue(A8)</f>
        <v>2.1</v>
      </c>
      <c r="G8" s="601" t="s">
        <v>473</v>
      </c>
      <c r="H8" s="573"/>
      <c r="I8" s="550" t="s">
        <v>568</v>
      </c>
      <c r="J8" s="584"/>
      <c r="K8" s="559"/>
      <c r="L8" s="559"/>
      <c r="M8" s="559"/>
      <c r="N8" s="559"/>
    </row>
    <row r="9" spans="1:14" s="539" customFormat="1" ht="22.5">
      <c r="A9" s="1280"/>
      <c r="B9" s="559"/>
      <c r="C9" s="559"/>
      <c r="D9" s="559"/>
      <c r="F9" s="585" t="str">
        <f>"3." &amp;mergeValue(A9)</f>
        <v>3.1</v>
      </c>
      <c r="G9" s="601" t="s">
        <v>474</v>
      </c>
      <c r="H9" s="573"/>
      <c r="I9" s="550" t="s">
        <v>566</v>
      </c>
      <c r="J9" s="584"/>
      <c r="K9" s="559"/>
      <c r="L9" s="559"/>
      <c r="M9" s="559"/>
      <c r="N9" s="559"/>
    </row>
    <row r="10" spans="1:14" s="539" customFormat="1" ht="22.5">
      <c r="A10" s="1280"/>
      <c r="B10" s="559"/>
      <c r="C10" s="559"/>
      <c r="D10" s="559"/>
      <c r="F10" s="585" t="str">
        <f>"4."&amp;mergeValue(A10)</f>
        <v>4.1</v>
      </c>
      <c r="G10" s="601" t="s">
        <v>475</v>
      </c>
      <c r="H10" s="574" t="s">
        <v>449</v>
      </c>
      <c r="I10" s="550"/>
      <c r="J10" s="584"/>
      <c r="K10" s="559"/>
      <c r="L10" s="559"/>
      <c r="M10" s="559"/>
      <c r="N10" s="559"/>
    </row>
    <row r="11" spans="1:14" s="539" customFormat="1" ht="18.75">
      <c r="A11" s="1280"/>
      <c r="B11" s="1280">
        <v>1</v>
      </c>
      <c r="C11" s="592"/>
      <c r="D11" s="592"/>
      <c r="F11" s="585" t="str">
        <f>"4."&amp;mergeValue(A11) &amp;"."&amp;mergeValue(B11)</f>
        <v>4.1.1</v>
      </c>
      <c r="G11" s="580" t="s">
        <v>570</v>
      </c>
      <c r="H11" s="573" t="str">
        <f>IF(region_name="","",region_name)</f>
        <v>г.Санкт-Петербург</v>
      </c>
      <c r="I11" s="550" t="s">
        <v>478</v>
      </c>
      <c r="J11" s="584"/>
      <c r="K11" s="559"/>
      <c r="L11" s="559"/>
      <c r="M11" s="559"/>
      <c r="N11" s="559"/>
    </row>
    <row r="12" spans="1:14" s="539" customFormat="1" ht="22.5">
      <c r="A12" s="1280"/>
      <c r="B12" s="1280"/>
      <c r="C12" s="1280">
        <v>1</v>
      </c>
      <c r="D12" s="592"/>
      <c r="F12" s="585" t="str">
        <f>"4."&amp;mergeValue(A12) &amp;"."&amp;mergeValue(B12)&amp;"."&amp;mergeValue(C12)</f>
        <v>4.1.1.1</v>
      </c>
      <c r="G12" s="591" t="s">
        <v>476</v>
      </c>
      <c r="H12" s="573"/>
      <c r="I12" s="550" t="s">
        <v>479</v>
      </c>
      <c r="J12" s="584"/>
      <c r="K12" s="559"/>
      <c r="L12" s="559"/>
      <c r="M12" s="559"/>
      <c r="N12" s="559"/>
    </row>
    <row r="13" spans="1:14" s="539" customFormat="1" ht="39" customHeight="1">
      <c r="A13" s="1280"/>
      <c r="B13" s="1280"/>
      <c r="C13" s="1280"/>
      <c r="D13" s="592">
        <v>1</v>
      </c>
      <c r="F13" s="585" t="str">
        <f>"4."&amp;mergeValue(A13) &amp;"."&amp;mergeValue(B13)&amp;"."&amp;mergeValue(C13)&amp;"."&amp;mergeValue(D13)</f>
        <v>4.1.1.1.1</v>
      </c>
      <c r="G13" s="602" t="s">
        <v>477</v>
      </c>
      <c r="H13" s="573"/>
      <c r="I13" s="1281" t="s">
        <v>569</v>
      </c>
      <c r="J13" s="584"/>
      <c r="K13" s="559"/>
      <c r="L13" s="559"/>
      <c r="M13" s="559"/>
      <c r="N13" s="559"/>
    </row>
    <row r="14" spans="1:14" s="539" customFormat="1" ht="18.75">
      <c r="A14" s="1280"/>
      <c r="B14" s="1280"/>
      <c r="C14" s="1280"/>
      <c r="D14" s="592"/>
      <c r="F14" s="588"/>
      <c r="G14" s="520" t="s">
        <v>4</v>
      </c>
      <c r="H14" s="593"/>
      <c r="I14" s="1281"/>
      <c r="J14" s="584"/>
      <c r="K14" s="559"/>
      <c r="L14" s="559"/>
      <c r="M14" s="559"/>
      <c r="N14" s="559"/>
    </row>
    <row r="15" spans="1:14" s="539" customFormat="1" ht="18.75">
      <c r="A15" s="1280"/>
      <c r="B15" s="1280"/>
      <c r="C15" s="592"/>
      <c r="D15" s="592"/>
      <c r="F15" s="603"/>
      <c r="G15" s="546" t="s">
        <v>401</v>
      </c>
      <c r="H15" s="604"/>
      <c r="I15" s="605"/>
      <c r="J15" s="584"/>
      <c r="K15" s="559"/>
      <c r="L15" s="559"/>
      <c r="M15" s="559"/>
      <c r="N15" s="559"/>
    </row>
    <row r="16" spans="1:14" s="539" customFormat="1" ht="18.75">
      <c r="A16" s="1280"/>
      <c r="B16" s="559"/>
      <c r="C16" s="559"/>
      <c r="D16" s="559"/>
      <c r="F16" s="588"/>
      <c r="G16" s="528" t="s">
        <v>483</v>
      </c>
      <c r="H16" s="589"/>
      <c r="I16" s="590"/>
      <c r="J16" s="584"/>
      <c r="K16" s="559"/>
      <c r="L16" s="559"/>
      <c r="M16" s="559"/>
      <c r="N16" s="559"/>
    </row>
    <row r="17" spans="1:14" s="539" customFormat="1" ht="18.75">
      <c r="A17" s="559"/>
      <c r="B17" s="559"/>
      <c r="C17" s="559"/>
      <c r="D17" s="559"/>
      <c r="F17" s="588"/>
      <c r="G17" s="535" t="s">
        <v>482</v>
      </c>
      <c r="H17" s="589"/>
      <c r="I17" s="590"/>
      <c r="J17" s="584"/>
      <c r="K17" s="559"/>
      <c r="L17" s="559"/>
      <c r="M17" s="559"/>
      <c r="N17" s="559"/>
    </row>
    <row r="18" spans="1:14" s="582" customFormat="1" ht="3" customHeight="1">
      <c r="A18" s="583"/>
      <c r="B18" s="583"/>
      <c r="C18" s="583"/>
      <c r="D18" s="583"/>
      <c r="F18" s="594"/>
      <c r="G18" s="595"/>
      <c r="H18" s="596"/>
      <c r="I18" s="597"/>
      <c r="J18" s="583"/>
      <c r="K18" s="583"/>
      <c r="L18" s="583"/>
      <c r="M18" s="583"/>
      <c r="N18" s="583"/>
    </row>
    <row r="19" spans="1:14" s="582" customFormat="1" ht="15" customHeight="1">
      <c r="A19" s="583"/>
      <c r="B19" s="583"/>
      <c r="C19" s="583"/>
      <c r="D19" s="583"/>
      <c r="F19" s="581"/>
      <c r="G19" s="1275" t="s">
        <v>571</v>
      </c>
      <c r="H19" s="1275"/>
      <c r="I19" s="563"/>
      <c r="J19" s="583"/>
      <c r="K19" s="583"/>
      <c r="L19" s="583"/>
      <c r="M19" s="583"/>
      <c r="N19" s="583"/>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Info">
    <tabColor indexed="47"/>
  </sheetPr>
  <dimension ref="A1:D36"/>
  <sheetViews>
    <sheetView showGridLines="0" zoomScaleNormal="100" workbookViewId="0"/>
  </sheetViews>
  <sheetFormatPr defaultRowHeight="11.25"/>
  <cols>
    <col min="1" max="1" width="3.7109375" style="40" customWidth="1"/>
    <col min="2" max="2" width="90.7109375" style="40" customWidth="1"/>
    <col min="3" max="16384" width="9.140625" style="40"/>
  </cols>
  <sheetData>
    <row r="1" spans="2:4">
      <c r="B1" s="48" t="s">
        <v>59</v>
      </c>
    </row>
    <row r="2" spans="2:4" ht="90">
      <c r="B2" s="50" t="s">
        <v>480</v>
      </c>
    </row>
    <row r="3" spans="2:4" ht="67.5">
      <c r="B3" s="50" t="s">
        <v>389</v>
      </c>
    </row>
    <row r="4" spans="2:4" ht="33.75">
      <c r="B4" s="50" t="s">
        <v>577</v>
      </c>
    </row>
    <row r="5" spans="2:4">
      <c r="B5" s="50" t="s">
        <v>222</v>
      </c>
    </row>
    <row r="6" spans="2:4" ht="22.5">
      <c r="B6" s="50" t="s">
        <v>266</v>
      </c>
    </row>
    <row r="7" spans="2:4" ht="22.5">
      <c r="B7" s="50" t="s">
        <v>267</v>
      </c>
    </row>
    <row r="8" spans="2:4" ht="22.5">
      <c r="B8" s="50" t="s">
        <v>268</v>
      </c>
    </row>
    <row r="9" spans="2:4" ht="22.5">
      <c r="B9" s="50" t="s">
        <v>481</v>
      </c>
    </row>
    <row r="10" spans="2:4" ht="56.25">
      <c r="B10" s="50" t="s">
        <v>672</v>
      </c>
    </row>
    <row r="11" spans="2:4" ht="12.75">
      <c r="B11" s="214" t="s">
        <v>387</v>
      </c>
    </row>
    <row r="12" spans="2:4">
      <c r="B12" s="48" t="s">
        <v>181</v>
      </c>
    </row>
    <row r="13" spans="2:4" ht="22.5">
      <c r="B13" s="50" t="s">
        <v>197</v>
      </c>
    </row>
    <row r="14" spans="2:4" ht="67.5">
      <c r="B14" s="50" t="s">
        <v>250</v>
      </c>
    </row>
    <row r="15" spans="2:4" ht="22.5">
      <c r="B15" s="50" t="s">
        <v>230</v>
      </c>
    </row>
    <row r="16" spans="2:4">
      <c r="B16" s="48" t="s">
        <v>206</v>
      </c>
      <c r="D16" s="88"/>
    </row>
    <row r="17" spans="1:2" ht="33.75">
      <c r="B17" s="50" t="s">
        <v>264</v>
      </c>
    </row>
    <row r="18" spans="1:2" ht="33.75">
      <c r="B18" s="50" t="s">
        <v>265</v>
      </c>
    </row>
    <row r="19" spans="1:2">
      <c r="B19" s="50" t="s">
        <v>251</v>
      </c>
    </row>
    <row r="20" spans="1:2" ht="33.75">
      <c r="B20" s="50" t="s">
        <v>292</v>
      </c>
    </row>
    <row r="21" spans="1:2">
      <c r="B21" s="48" t="s">
        <v>219</v>
      </c>
    </row>
    <row r="22" spans="1:2">
      <c r="B22" s="50" t="s">
        <v>221</v>
      </c>
    </row>
    <row r="24" spans="1:2" ht="22.5">
      <c r="B24" s="216" t="s">
        <v>370</v>
      </c>
    </row>
    <row r="26" spans="1:2">
      <c r="B26" s="48" t="s">
        <v>331</v>
      </c>
    </row>
    <row r="27" spans="1:2" ht="22.5">
      <c r="B27" s="215" t="s">
        <v>458</v>
      </c>
    </row>
    <row r="28" spans="1:2" ht="56.25">
      <c r="B28" s="215" t="s">
        <v>457</v>
      </c>
    </row>
    <row r="29" spans="1:2">
      <c r="B29" s="291" t="s">
        <v>388</v>
      </c>
    </row>
    <row r="30" spans="1:2" ht="22.5">
      <c r="B30" s="215" t="s">
        <v>576</v>
      </c>
    </row>
    <row r="32" spans="1:2">
      <c r="A32" s="273"/>
      <c r="B32" s="274" t="s">
        <v>431</v>
      </c>
    </row>
    <row r="33" spans="1:2" ht="14.25">
      <c r="A33" s="275">
        <v>1</v>
      </c>
      <c r="B33" s="276" t="s">
        <v>432</v>
      </c>
    </row>
    <row r="34" spans="1:2" ht="14.25">
      <c r="A34" s="275">
        <v>2</v>
      </c>
      <c r="B34" s="276" t="s">
        <v>433</v>
      </c>
    </row>
    <row r="35" spans="1:2">
      <c r="B35" s="274" t="s">
        <v>434</v>
      </c>
    </row>
    <row r="36" spans="1:2">
      <c r="B36" s="276" t="s">
        <v>435</v>
      </c>
    </row>
  </sheetData>
  <phoneticPr fontId="9" type="noConversion"/>
  <pageMargins left="0.75" right="0.75" top="1" bottom="1" header="0.5" footer="0.5"/>
  <pageSetup paperSize="9" orientation="portrait" horizontalDpi="200" verticalDpi="200"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05">
    <tabColor rgb="FFFFCC99"/>
  </sheetPr>
  <dimension ref="A1"/>
  <sheetViews>
    <sheetView showGridLines="0" workbookViewId="0"/>
  </sheetViews>
  <sheetFormatPr defaultRowHeight="11.25"/>
  <sheetData/>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06">
    <tabColor indexed="47"/>
  </sheetPr>
  <dimension ref="A1"/>
  <sheetViews>
    <sheetView showGridLines="0" zoomScaleNormal="100" workbookViewId="0"/>
  </sheetViews>
  <sheetFormatPr defaultRowHeight="11.25"/>
  <sheetData>
    <row r="1" spans="1:1">
      <c r="A1" s="3"/>
    </row>
  </sheetData>
  <phoneticPr fontId="9" type="noConversion"/>
  <pageMargins left="0.75" right="0.75" top="1" bottom="1" header="0.5" footer="0.5"/>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07">
    <tabColor indexed="47"/>
  </sheetPr>
  <dimension ref="A1"/>
  <sheetViews>
    <sheetView showGridLines="0" zoomScaleNormal="100" workbookViewId="0"/>
  </sheetViews>
  <sheetFormatPr defaultRowHeight="11.25"/>
  <cols>
    <col min="1" max="16384" width="9.140625" style="167"/>
  </cols>
  <sheetData>
    <row r="1" spans="1:1">
      <c r="A1" s="184"/>
    </row>
  </sheetData>
  <pageMargins left="0.7" right="0.7" top="0.75" bottom="0.75" header="0.3" footer="0.3"/>
  <pageSetup paperSize="9" orientation="portrait" verticalDpi="0"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11">
    <tabColor indexed="47"/>
  </sheetPr>
  <dimension ref="A1"/>
  <sheetViews>
    <sheetView showGridLines="0" zoomScaleNormal="100" workbookViewId="0"/>
  </sheetViews>
  <sheetFormatPr defaultRowHeight="11.25"/>
  <sheetData>
    <row r="1" spans="1:1">
      <c r="A1" s="3"/>
    </row>
  </sheetData>
  <sheetProtection formatColumns="0" formatRows="0"/>
  <phoneticPr fontId="9" type="noConversion"/>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12">
    <tabColor indexed="47"/>
  </sheetPr>
  <dimension ref="A1"/>
  <sheetViews>
    <sheetView showGridLines="0" workbookViewId="0"/>
  </sheetViews>
  <sheetFormatPr defaultRowHeight="11.25"/>
  <sheetData/>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frmDateChoose">
    <tabColor indexed="47"/>
  </sheetPr>
  <dimension ref="A1"/>
  <sheetViews>
    <sheetView showGridLines="0" zoomScaleNormal="100" workbookViewId="0"/>
  </sheetViews>
  <sheetFormatPr defaultRowHeight="11.25"/>
  <sheetData>
    <row r="1" spans="1:1">
      <c r="A1" s="3"/>
    </row>
  </sheetData>
  <phoneticPr fontId="9" type="noConversion"/>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Comm">
    <tabColor indexed="47"/>
  </sheetPr>
  <dimension ref="A1"/>
  <sheetViews>
    <sheetView showGridLines="0" zoomScaleNormal="100" workbookViewId="0"/>
  </sheetViews>
  <sheetFormatPr defaultRowHeight="11.25"/>
  <sheetData>
    <row r="1" spans="1:1">
      <c r="A1" s="3"/>
    </row>
  </sheetData>
  <phoneticPr fontId="9" type="noConversion"/>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ThisWorkbook">
    <tabColor indexed="47"/>
  </sheetPr>
  <dimension ref="A1"/>
  <sheetViews>
    <sheetView showGridLines="0" zoomScaleNormal="100" workbookViewId="0"/>
  </sheetViews>
  <sheetFormatPr defaultRowHeight="11.25"/>
  <sheetData>
    <row r="1" spans="1:1">
      <c r="A1" s="3"/>
    </row>
  </sheetData>
  <phoneticPr fontId="9" type="noConversion"/>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frmReestrMR">
    <tabColor indexed="47"/>
  </sheetPr>
  <dimension ref="A1"/>
  <sheetViews>
    <sheetView showGridLines="0" zoomScaleNormal="100" workbookViewId="0"/>
  </sheetViews>
  <sheetFormatPr defaultRowHeight="11.25"/>
  <sheetData>
    <row r="1" spans="1:1">
      <c r="A1" s="3"/>
    </row>
  </sheetData>
  <phoneticPr fontId="9"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1">
    <tabColor rgb="FFEAEBEE"/>
    <pageSetUpPr fitToPage="1"/>
  </sheetPr>
  <dimension ref="A1:AB34"/>
  <sheetViews>
    <sheetView showGridLines="0" topLeftCell="I4" zoomScaleNormal="100" workbookViewId="0"/>
  </sheetViews>
  <sheetFormatPr defaultColWidth="10.5703125" defaultRowHeight="14.25"/>
  <cols>
    <col min="1" max="6" width="10.5703125" style="554" hidden="1" customWidth="1"/>
    <col min="7" max="8" width="9.140625" style="560" hidden="1" customWidth="1"/>
    <col min="9" max="9" width="3.7109375" style="501" customWidth="1"/>
    <col min="10" max="11" width="3.7109375" style="500" customWidth="1"/>
    <col min="12" max="12" width="12.7109375" style="493" customWidth="1"/>
    <col min="13" max="13" width="44.7109375" style="493" customWidth="1"/>
    <col min="14" max="14" width="1.7109375" style="493" hidden="1" customWidth="1"/>
    <col min="15" max="15" width="29.7109375" style="493" hidden="1" customWidth="1"/>
    <col min="16" max="17" width="23.7109375" style="493" hidden="1" customWidth="1"/>
    <col min="18" max="18" width="11.7109375" style="493" customWidth="1"/>
    <col min="19" max="19" width="3.7109375" style="493" customWidth="1"/>
    <col min="20" max="20" width="11.7109375" style="493" customWidth="1"/>
    <col min="21" max="21" width="8.5703125" style="493" hidden="1" customWidth="1"/>
    <col min="22" max="22" width="4.7109375" style="493" customWidth="1"/>
    <col min="23" max="23" width="115.7109375" style="493" customWidth="1"/>
    <col min="24" max="25" width="10.5703125" style="554"/>
    <col min="26" max="26" width="11.140625" style="554" customWidth="1"/>
    <col min="27" max="28" width="10.5703125" style="554"/>
    <col min="29" max="16384" width="10.5703125" style="493"/>
  </cols>
  <sheetData>
    <row r="1" spans="1:28" hidden="1">
      <c r="Q1" s="552"/>
      <c r="R1" s="552"/>
    </row>
    <row r="2" spans="1:28" hidden="1">
      <c r="U2" s="552"/>
    </row>
    <row r="3" spans="1:28" hidden="1"/>
    <row r="4" spans="1:28" ht="3" customHeight="1">
      <c r="J4" s="499"/>
      <c r="K4" s="499"/>
      <c r="L4" s="494"/>
      <c r="M4" s="494"/>
      <c r="N4" s="494"/>
      <c r="O4" s="502"/>
      <c r="P4" s="502"/>
      <c r="Q4" s="502"/>
      <c r="R4" s="502"/>
      <c r="S4" s="502"/>
      <c r="T4" s="502"/>
      <c r="U4" s="502"/>
    </row>
    <row r="5" spans="1:28" ht="26.1" customHeight="1">
      <c r="J5" s="499"/>
      <c r="K5" s="499"/>
      <c r="L5" s="1309" t="s">
        <v>717</v>
      </c>
      <c r="M5" s="1309"/>
      <c r="N5" s="1309"/>
      <c r="O5" s="1309"/>
      <c r="P5" s="1309"/>
      <c r="Q5" s="1309"/>
      <c r="R5" s="1309"/>
      <c r="S5" s="1309"/>
      <c r="T5" s="1309"/>
      <c r="U5" s="633"/>
    </row>
    <row r="6" spans="1:28" ht="3" customHeight="1">
      <c r="J6" s="499"/>
      <c r="K6" s="499"/>
      <c r="L6" s="494"/>
      <c r="M6" s="494"/>
      <c r="N6" s="494"/>
      <c r="O6" s="498"/>
      <c r="P6" s="498"/>
      <c r="Q6" s="498"/>
      <c r="R6" s="498"/>
      <c r="S6" s="498"/>
      <c r="T6" s="498"/>
      <c r="U6" s="498"/>
      <c r="V6" s="502"/>
    </row>
    <row r="7" spans="1:28" s="746" customFormat="1" ht="5.25" hidden="1">
      <c r="A7" s="1121"/>
      <c r="B7" s="1121"/>
      <c r="C7" s="1121"/>
      <c r="D7" s="1121"/>
      <c r="E7" s="1121"/>
      <c r="F7" s="1121"/>
      <c r="G7" s="1121"/>
      <c r="H7" s="1121"/>
      <c r="L7" s="1172"/>
      <c r="M7" s="1046"/>
      <c r="O7" s="1285"/>
      <c r="P7" s="1285"/>
      <c r="Q7" s="1285"/>
      <c r="R7" s="1285"/>
      <c r="S7" s="1285"/>
      <c r="T7" s="1285"/>
      <c r="U7" s="780"/>
      <c r="V7" s="780"/>
      <c r="X7" s="1121"/>
      <c r="Y7" s="1121"/>
      <c r="Z7" s="1121"/>
      <c r="AA7" s="1121"/>
      <c r="AB7" s="1121"/>
    </row>
    <row r="8" spans="1:28" s="539" customFormat="1" ht="18.75">
      <c r="A8" s="559"/>
      <c r="B8" s="559"/>
      <c r="C8" s="559"/>
      <c r="D8" s="559"/>
      <c r="E8" s="559"/>
      <c r="F8" s="559"/>
      <c r="G8" s="559"/>
      <c r="H8" s="559"/>
      <c r="L8" s="469"/>
      <c r="M8" s="586" t="str">
        <f>"Дата подачи заявления об "&amp;IF(datePr_ch="","утверждении","изменении") &amp; " тарифов"</f>
        <v>Дата подачи заявления об утверждении тарифов</v>
      </c>
      <c r="N8" s="1125"/>
      <c r="O8" s="1286" t="str">
        <f>IF(datePr_ch="",IF(datePr="","",datePr),datePr_ch)</f>
        <v>29.04.2021</v>
      </c>
      <c r="P8" s="1286"/>
      <c r="Q8" s="1286"/>
      <c r="R8" s="1286"/>
      <c r="S8" s="1286"/>
      <c r="T8" s="1286"/>
      <c r="U8" s="551"/>
      <c r="V8" s="551"/>
      <c r="W8" s="489"/>
      <c r="X8" s="559"/>
      <c r="Y8" s="559"/>
      <c r="Z8" s="559"/>
      <c r="AA8" s="559"/>
      <c r="AB8" s="559"/>
    </row>
    <row r="9" spans="1:28" s="539" customFormat="1" ht="22.5">
      <c r="A9" s="559"/>
      <c r="B9" s="559"/>
      <c r="C9" s="559"/>
      <c r="D9" s="559"/>
      <c r="E9" s="559"/>
      <c r="F9" s="559"/>
      <c r="G9" s="559"/>
      <c r="H9" s="559"/>
      <c r="L9" s="522"/>
      <c r="M9" s="586" t="str">
        <f>"Номер подачи заявления об "&amp;IF(numberPr_ch="","утверждении","изменении") &amp; " тарифов"</f>
        <v>Номер подачи заявления об утверждении тарифов</v>
      </c>
      <c r="N9" s="1125"/>
      <c r="O9" s="1286" t="str">
        <f>IF(numberPr_ch="",IF(numberPr="","",numberPr),numberPr_ch)</f>
        <v xml:space="preserve">№106ОПСПб </v>
      </c>
      <c r="P9" s="1286"/>
      <c r="Q9" s="1286"/>
      <c r="R9" s="1286"/>
      <c r="S9" s="1286"/>
      <c r="T9" s="1286"/>
      <c r="U9" s="551"/>
      <c r="V9" s="551"/>
      <c r="W9" s="489"/>
      <c r="X9" s="559"/>
      <c r="Y9" s="559"/>
      <c r="Z9" s="559"/>
      <c r="AA9" s="559"/>
      <c r="AB9" s="559"/>
    </row>
    <row r="10" spans="1:28" s="746" customFormat="1" ht="5.25" hidden="1">
      <c r="A10" s="1121"/>
      <c r="B10" s="1121"/>
      <c r="C10" s="1121"/>
      <c r="D10" s="1121"/>
      <c r="E10" s="1121"/>
      <c r="F10" s="1121"/>
      <c r="G10" s="1121"/>
      <c r="H10" s="1121"/>
      <c r="L10" s="1139"/>
      <c r="M10" s="1046"/>
      <c r="O10" s="1285"/>
      <c r="P10" s="1285"/>
      <c r="Q10" s="1285"/>
      <c r="R10" s="1285"/>
      <c r="S10" s="1285"/>
      <c r="T10" s="1285"/>
      <c r="U10" s="780"/>
      <c r="V10" s="780"/>
      <c r="X10" s="1121"/>
      <c r="Y10" s="1121"/>
      <c r="Z10" s="1121"/>
      <c r="AA10" s="1121"/>
      <c r="AB10" s="1121"/>
    </row>
    <row r="11" spans="1:28" s="539" customFormat="1" ht="11.25" hidden="1">
      <c r="A11" s="559"/>
      <c r="B11" s="559"/>
      <c r="C11" s="559"/>
      <c r="D11" s="559"/>
      <c r="E11" s="559"/>
      <c r="F11" s="559"/>
      <c r="G11" s="559"/>
      <c r="H11" s="559"/>
      <c r="L11" s="1310"/>
      <c r="M11" s="1310"/>
      <c r="N11" s="536"/>
      <c r="O11" s="551"/>
      <c r="P11" s="551"/>
      <c r="Q11" s="551"/>
      <c r="R11" s="551"/>
      <c r="S11" s="551"/>
      <c r="T11" s="551"/>
      <c r="U11" s="557" t="s">
        <v>371</v>
      </c>
      <c r="X11" s="559"/>
      <c r="Y11" s="559"/>
      <c r="Z11" s="559"/>
      <c r="AA11" s="559"/>
      <c r="AB11" s="559"/>
    </row>
    <row r="12" spans="1:28">
      <c r="J12" s="499"/>
      <c r="K12" s="499"/>
      <c r="L12" s="494"/>
      <c r="M12" s="494"/>
      <c r="N12" s="472"/>
      <c r="O12" s="1287"/>
      <c r="P12" s="1287"/>
      <c r="Q12" s="1287"/>
      <c r="R12" s="1287"/>
      <c r="S12" s="1287"/>
      <c r="T12" s="1287"/>
      <c r="U12" s="1287"/>
    </row>
    <row r="13" spans="1:28">
      <c r="J13" s="499"/>
      <c r="K13" s="499"/>
      <c r="L13" s="1230" t="s">
        <v>445</v>
      </c>
      <c r="M13" s="1230"/>
      <c r="N13" s="1230"/>
      <c r="O13" s="1230"/>
      <c r="P13" s="1230"/>
      <c r="Q13" s="1230"/>
      <c r="R13" s="1230"/>
      <c r="S13" s="1230"/>
      <c r="T13" s="1230"/>
      <c r="U13" s="1230"/>
      <c r="V13" s="1230"/>
      <c r="W13" s="1230" t="s">
        <v>446</v>
      </c>
    </row>
    <row r="14" spans="1:28" ht="14.25" customHeight="1">
      <c r="J14" s="499"/>
      <c r="K14" s="499"/>
      <c r="L14" s="1293" t="s">
        <v>91</v>
      </c>
      <c r="M14" s="1293" t="s">
        <v>602</v>
      </c>
      <c r="N14" s="630"/>
      <c r="O14" s="1294" t="s">
        <v>604</v>
      </c>
      <c r="P14" s="1295"/>
      <c r="Q14" s="1295"/>
      <c r="R14" s="1295"/>
      <c r="S14" s="1295"/>
      <c r="T14" s="1296"/>
      <c r="U14" s="1304" t="s">
        <v>339</v>
      </c>
      <c r="V14" s="1290" t="s">
        <v>274</v>
      </c>
      <c r="W14" s="1230"/>
    </row>
    <row r="15" spans="1:28" ht="14.25" customHeight="1">
      <c r="J15" s="499"/>
      <c r="K15" s="499"/>
      <c r="L15" s="1293"/>
      <c r="M15" s="1293"/>
      <c r="N15" s="631"/>
      <c r="O15" s="1299" t="s">
        <v>578</v>
      </c>
      <c r="P15" s="1297" t="s">
        <v>270</v>
      </c>
      <c r="Q15" s="1298"/>
      <c r="R15" s="1301" t="s">
        <v>615</v>
      </c>
      <c r="S15" s="1302"/>
      <c r="T15" s="1303"/>
      <c r="U15" s="1305"/>
      <c r="V15" s="1291"/>
      <c r="W15" s="1230"/>
    </row>
    <row r="16" spans="1:28" ht="33.75" customHeight="1">
      <c r="J16" s="499"/>
      <c r="K16" s="499"/>
      <c r="L16" s="1293"/>
      <c r="M16" s="1293"/>
      <c r="N16" s="632"/>
      <c r="O16" s="1300"/>
      <c r="P16" s="505" t="s">
        <v>579</v>
      </c>
      <c r="Q16" s="505" t="s">
        <v>6</v>
      </c>
      <c r="R16" s="506" t="s">
        <v>273</v>
      </c>
      <c r="S16" s="1288" t="s">
        <v>272</v>
      </c>
      <c r="T16" s="1289"/>
      <c r="U16" s="1306"/>
      <c r="V16" s="1292"/>
      <c r="W16" s="1230"/>
    </row>
    <row r="17" spans="1:28">
      <c r="J17" s="499"/>
      <c r="K17" s="538">
        <v>1</v>
      </c>
      <c r="L17" s="616" t="s">
        <v>92</v>
      </c>
      <c r="M17" s="616" t="s">
        <v>48</v>
      </c>
      <c r="N17" s="618" t="str">
        <f ca="1">OFFSET(N17,0,-1)</f>
        <v>2</v>
      </c>
      <c r="O17" s="617">
        <f ca="1">OFFSET(O17,0,-1)+1</f>
        <v>3</v>
      </c>
      <c r="P17" s="617">
        <f ca="1">OFFSET(P17,0,-1)+1</f>
        <v>4</v>
      </c>
      <c r="Q17" s="617">
        <f ca="1">OFFSET(Q17,0,-1)+1</f>
        <v>5</v>
      </c>
      <c r="R17" s="617">
        <f ca="1">OFFSET(R17,0,-1)+1</f>
        <v>6</v>
      </c>
      <c r="S17" s="1311">
        <f ca="1">OFFSET(S17,0,-1)+1</f>
        <v>7</v>
      </c>
      <c r="T17" s="1311"/>
      <c r="U17" s="617">
        <f ca="1">OFFSET(U17,0,-2)+1</f>
        <v>8</v>
      </c>
      <c r="V17" s="618">
        <f ca="1">OFFSET(V17,0,-1)</f>
        <v>8</v>
      </c>
      <c r="W17" s="617">
        <f ca="1">OFFSET(W17,0,-1)+1</f>
        <v>9</v>
      </c>
    </row>
    <row r="18" spans="1:28" ht="22.5">
      <c r="A18" s="1312">
        <v>1</v>
      </c>
      <c r="B18" s="795"/>
      <c r="C18" s="795"/>
      <c r="D18" s="795"/>
      <c r="E18" s="796"/>
      <c r="F18" s="797"/>
      <c r="G18" s="797"/>
      <c r="H18" s="797"/>
      <c r="I18" s="798"/>
      <c r="J18" s="793"/>
      <c r="K18" s="800"/>
      <c r="L18" s="562">
        <f>mergeValue(A18)</f>
        <v>1</v>
      </c>
      <c r="M18" s="610" t="s">
        <v>19</v>
      </c>
      <c r="N18" s="615"/>
      <c r="O18" s="1313"/>
      <c r="P18" s="1313"/>
      <c r="Q18" s="1313"/>
      <c r="R18" s="1313"/>
      <c r="S18" s="1313"/>
      <c r="T18" s="1313"/>
      <c r="U18" s="1313"/>
      <c r="V18" s="1313"/>
      <c r="W18" s="599" t="s">
        <v>718</v>
      </c>
      <c r="Y18" s="558"/>
      <c r="Z18" s="558" t="str">
        <f t="shared" ref="Z18:Z31" si="0">IF(M18="","",M18 )</f>
        <v>Наименование тарифа</v>
      </c>
      <c r="AA18" s="558"/>
      <c r="AB18" s="558"/>
    </row>
    <row r="19" spans="1:28" ht="22.5">
      <c r="A19" s="1312"/>
      <c r="B19" s="1312">
        <v>1</v>
      </c>
      <c r="C19" s="795"/>
      <c r="D19" s="795"/>
      <c r="E19" s="797"/>
      <c r="F19" s="797"/>
      <c r="G19" s="797"/>
      <c r="H19" s="797"/>
      <c r="I19" s="792"/>
      <c r="J19" s="791"/>
      <c r="K19" s="794"/>
      <c r="L19" s="562" t="str">
        <f>mergeValue(A19) &amp;"."&amp; mergeValue(B19)</f>
        <v>1.1</v>
      </c>
      <c r="M19" s="516" t="s">
        <v>15</v>
      </c>
      <c r="N19" s="615"/>
      <c r="O19" s="1313"/>
      <c r="P19" s="1313"/>
      <c r="Q19" s="1313"/>
      <c r="R19" s="1313"/>
      <c r="S19" s="1313"/>
      <c r="T19" s="1313"/>
      <c r="U19" s="1313"/>
      <c r="V19" s="1313"/>
      <c r="W19" s="599" t="s">
        <v>459</v>
      </c>
      <c r="Y19" s="558"/>
      <c r="Z19" s="558" t="str">
        <f t="shared" si="0"/>
        <v>Территория действия тарифа</v>
      </c>
      <c r="AA19" s="558"/>
      <c r="AB19" s="558"/>
    </row>
    <row r="20" spans="1:28" ht="22.5">
      <c r="A20" s="1312"/>
      <c r="B20" s="1312"/>
      <c r="C20" s="1312">
        <v>1</v>
      </c>
      <c r="D20" s="795"/>
      <c r="E20" s="797"/>
      <c r="F20" s="797"/>
      <c r="G20" s="797"/>
      <c r="H20" s="797"/>
      <c r="I20" s="799"/>
      <c r="J20" s="791"/>
      <c r="K20" s="794"/>
      <c r="L20" s="562" t="str">
        <f>mergeValue(A20) &amp;"."&amp; mergeValue(B20)&amp;"."&amp; mergeValue(C20)</f>
        <v>1.1.1</v>
      </c>
      <c r="M20" s="517" t="s">
        <v>7</v>
      </c>
      <c r="N20" s="615"/>
      <c r="O20" s="1313"/>
      <c r="P20" s="1313"/>
      <c r="Q20" s="1313"/>
      <c r="R20" s="1313"/>
      <c r="S20" s="1313"/>
      <c r="T20" s="1313"/>
      <c r="U20" s="1313"/>
      <c r="V20" s="1313"/>
      <c r="W20" s="599" t="s">
        <v>600</v>
      </c>
      <c r="Y20" s="558"/>
      <c r="Z20" s="558" t="str">
        <f t="shared" si="0"/>
        <v xml:space="preserve">Наименование системы теплоснабжения </v>
      </c>
      <c r="AA20" s="558"/>
      <c r="AB20" s="558"/>
    </row>
    <row r="21" spans="1:28" ht="22.5">
      <c r="A21" s="1312"/>
      <c r="B21" s="1312"/>
      <c r="C21" s="1312"/>
      <c r="D21" s="1312">
        <v>1</v>
      </c>
      <c r="E21" s="797"/>
      <c r="F21" s="797"/>
      <c r="G21" s="797"/>
      <c r="H21" s="797"/>
      <c r="I21" s="799"/>
      <c r="J21" s="791"/>
      <c r="K21" s="794"/>
      <c r="L21" s="562" t="str">
        <f>mergeValue(A21) &amp;"."&amp; mergeValue(B21)&amp;"."&amp; mergeValue(C21)&amp;"."&amp; mergeValue(D21)</f>
        <v>1.1.1.1</v>
      </c>
      <c r="M21" s="518" t="s">
        <v>21</v>
      </c>
      <c r="N21" s="615"/>
      <c r="O21" s="1313"/>
      <c r="P21" s="1313"/>
      <c r="Q21" s="1313"/>
      <c r="R21" s="1313"/>
      <c r="S21" s="1313"/>
      <c r="T21" s="1313"/>
      <c r="U21" s="1313"/>
      <c r="V21" s="1313"/>
      <c r="W21" s="599" t="s">
        <v>601</v>
      </c>
      <c r="Y21" s="558"/>
      <c r="Z21" s="558" t="str">
        <f t="shared" si="0"/>
        <v xml:space="preserve">Источник тепловой энергии  </v>
      </c>
      <c r="AA21" s="558"/>
      <c r="AB21" s="558"/>
    </row>
    <row r="22" spans="1:28" ht="78.75">
      <c r="A22" s="1312"/>
      <c r="B22" s="1312"/>
      <c r="C22" s="1312"/>
      <c r="D22" s="1312"/>
      <c r="E22" s="1312">
        <v>1</v>
      </c>
      <c r="F22" s="797"/>
      <c r="G22" s="797"/>
      <c r="H22" s="795">
        <v>1</v>
      </c>
      <c r="I22" s="1312">
        <v>1</v>
      </c>
      <c r="J22" s="797"/>
      <c r="K22" s="802"/>
      <c r="L22" s="562" t="str">
        <f>mergeValue(A22) &amp;"."&amp; mergeValue(B22)&amp;"."&amp; mergeValue(C22)&amp;"."&amp; mergeValue(D22)&amp;"."&amp; mergeValue(E22)</f>
        <v>1.1.1.1.1</v>
      </c>
      <c r="M22" s="524" t="s">
        <v>8</v>
      </c>
      <c r="N22" s="615"/>
      <c r="O22" s="1314"/>
      <c r="P22" s="1314"/>
      <c r="Q22" s="1314"/>
      <c r="R22" s="1314"/>
      <c r="S22" s="1314"/>
      <c r="T22" s="1314"/>
      <c r="U22" s="1314"/>
      <c r="V22" s="1314"/>
      <c r="W22" s="599" t="s">
        <v>719</v>
      </c>
      <c r="Y22" s="558"/>
      <c r="Z22" s="558" t="str">
        <f t="shared" si="0"/>
        <v>Схема подключения теплопотребляющей установки к коллектору источника тепловой энергии</v>
      </c>
      <c r="AA22" s="558"/>
      <c r="AB22" s="558"/>
    </row>
    <row r="23" spans="1:28" ht="33.75">
      <c r="A23" s="1312"/>
      <c r="B23" s="1312"/>
      <c r="C23" s="1312"/>
      <c r="D23" s="1312"/>
      <c r="E23" s="1312"/>
      <c r="F23" s="1312">
        <v>1</v>
      </c>
      <c r="G23" s="795"/>
      <c r="H23" s="795"/>
      <c r="I23" s="1312"/>
      <c r="J23" s="1312">
        <v>1</v>
      </c>
      <c r="K23" s="803"/>
      <c r="L23" s="562" t="str">
        <f>mergeValue(A23) &amp;"."&amp; mergeValue(B23)&amp;"."&amp; mergeValue(C23)&amp;"."&amp; mergeValue(D23)&amp;"."&amp; mergeValue(E23)&amp;"."&amp; mergeValue(F23)</f>
        <v>1.1.1.1.1.1</v>
      </c>
      <c r="M23" s="525" t="s">
        <v>9</v>
      </c>
      <c r="N23" s="615"/>
      <c r="O23" s="1315"/>
      <c r="P23" s="1316"/>
      <c r="Q23" s="1316"/>
      <c r="R23" s="1316"/>
      <c r="S23" s="1316"/>
      <c r="T23" s="1316"/>
      <c r="U23" s="1316"/>
      <c r="V23" s="1317"/>
      <c r="W23" s="599" t="s">
        <v>720</v>
      </c>
      <c r="Y23" s="558"/>
      <c r="Z23" s="558" t="str">
        <f t="shared" si="0"/>
        <v>Группа потребителей</v>
      </c>
      <c r="AA23" s="558"/>
      <c r="AB23" s="558"/>
    </row>
    <row r="24" spans="1:28" ht="122.1" customHeight="1">
      <c r="A24" s="1312"/>
      <c r="B24" s="1312"/>
      <c r="C24" s="1312"/>
      <c r="D24" s="1312"/>
      <c r="E24" s="1312"/>
      <c r="F24" s="1312"/>
      <c r="G24" s="795">
        <v>1</v>
      </c>
      <c r="H24" s="795"/>
      <c r="I24" s="1312"/>
      <c r="J24" s="1312"/>
      <c r="K24" s="803">
        <v>1</v>
      </c>
      <c r="L24" s="562" t="str">
        <f>mergeValue(A24) &amp;"."&amp; mergeValue(B24)&amp;"."&amp; mergeValue(C24)&amp;"."&amp; mergeValue(D24)&amp;"."&amp; mergeValue(E24)&amp;"."&amp; mergeValue(F24)&amp;"."&amp; mergeValue(G24)</f>
        <v>1.1.1.1.1.1.1</v>
      </c>
      <c r="M24" s="1088"/>
      <c r="N24" s="615"/>
      <c r="O24" s="532"/>
      <c r="P24" s="532"/>
      <c r="Q24" s="1040"/>
      <c r="R24" s="1318"/>
      <c r="S24" s="1308" t="s">
        <v>83</v>
      </c>
      <c r="T24" s="1307"/>
      <c r="U24" s="1308" t="s">
        <v>84</v>
      </c>
      <c r="V24" s="532"/>
      <c r="W24" s="1282" t="s">
        <v>721</v>
      </c>
      <c r="X24" s="554" t="str">
        <f>strCheckDate(O25:V25)</f>
        <v/>
      </c>
      <c r="Y24" s="558"/>
      <c r="Z24" s="558" t="str">
        <f t="shared" si="0"/>
        <v/>
      </c>
      <c r="AA24" s="558"/>
      <c r="AB24" s="558"/>
    </row>
    <row r="25" spans="1:28" ht="11.25" hidden="1">
      <c r="A25" s="1312"/>
      <c r="B25" s="1312"/>
      <c r="C25" s="1312"/>
      <c r="D25" s="1312"/>
      <c r="E25" s="1312"/>
      <c r="F25" s="1312"/>
      <c r="G25" s="795"/>
      <c r="H25" s="795"/>
      <c r="I25" s="1312"/>
      <c r="J25" s="1312"/>
      <c r="K25" s="803"/>
      <c r="L25" s="569"/>
      <c r="M25" s="615"/>
      <c r="N25" s="615"/>
      <c r="O25" s="532"/>
      <c r="P25" s="532"/>
      <c r="Q25" s="553" t="str">
        <f>R24 &amp; "-" &amp; T24</f>
        <v>-</v>
      </c>
      <c r="R25" s="1307"/>
      <c r="S25" s="1308"/>
      <c r="T25" s="1307"/>
      <c r="U25" s="1308"/>
      <c r="V25" s="532"/>
      <c r="W25" s="1283"/>
      <c r="Y25" s="558"/>
      <c r="Z25" s="558" t="str">
        <f t="shared" si="0"/>
        <v/>
      </c>
      <c r="AA25" s="558"/>
      <c r="AB25" s="558"/>
    </row>
    <row r="26" spans="1:28" ht="15" customHeight="1">
      <c r="A26" s="1312"/>
      <c r="B26" s="1312"/>
      <c r="C26" s="1312"/>
      <c r="D26" s="1312"/>
      <c r="E26" s="1312"/>
      <c r="F26" s="1312"/>
      <c r="G26" s="797"/>
      <c r="H26" s="795"/>
      <c r="I26" s="1312"/>
      <c r="J26" s="1312"/>
      <c r="K26" s="802"/>
      <c r="L26" s="508"/>
      <c r="M26" s="527" t="s">
        <v>24</v>
      </c>
      <c r="N26" s="534"/>
      <c r="O26" s="534"/>
      <c r="P26" s="534"/>
      <c r="Q26" s="534"/>
      <c r="R26" s="534"/>
      <c r="S26" s="534"/>
      <c r="T26" s="534"/>
      <c r="U26" s="534"/>
      <c r="V26" s="530"/>
      <c r="W26" s="1284"/>
      <c r="Y26" s="558"/>
      <c r="Z26" s="558" t="str">
        <f t="shared" si="0"/>
        <v>Добавить вид теплоносителя (параметры теплоносителя)</v>
      </c>
      <c r="AA26" s="558"/>
      <c r="AB26" s="558"/>
    </row>
    <row r="27" spans="1:28" ht="15" customHeight="1">
      <c r="A27" s="1312"/>
      <c r="B27" s="1312"/>
      <c r="C27" s="1312"/>
      <c r="D27" s="1312"/>
      <c r="E27" s="1312"/>
      <c r="F27" s="797"/>
      <c r="G27" s="797"/>
      <c r="H27" s="795"/>
      <c r="I27" s="1312"/>
      <c r="J27" s="797"/>
      <c r="K27" s="802"/>
      <c r="L27" s="508"/>
      <c r="M27" s="526" t="s">
        <v>10</v>
      </c>
      <c r="N27" s="534"/>
      <c r="O27" s="534"/>
      <c r="P27" s="534"/>
      <c r="Q27" s="534"/>
      <c r="R27" s="534"/>
      <c r="S27" s="534"/>
      <c r="T27" s="534"/>
      <c r="U27" s="533"/>
      <c r="V27" s="534"/>
      <c r="W27" s="634"/>
      <c r="Y27" s="558"/>
      <c r="Z27" s="558" t="str">
        <f t="shared" si="0"/>
        <v>Добавить группу потребителей</v>
      </c>
      <c r="AA27" s="558"/>
      <c r="AB27" s="558"/>
    </row>
    <row r="28" spans="1:28" ht="15" customHeight="1">
      <c r="A28" s="1312"/>
      <c r="B28" s="1312"/>
      <c r="C28" s="1312"/>
      <c r="D28" s="1312"/>
      <c r="E28" s="801"/>
      <c r="F28" s="797"/>
      <c r="G28" s="797"/>
      <c r="H28" s="797"/>
      <c r="I28" s="793"/>
      <c r="J28" s="790"/>
      <c r="K28" s="800"/>
      <c r="L28" s="508"/>
      <c r="M28" s="521" t="s">
        <v>11</v>
      </c>
      <c r="N28" s="534"/>
      <c r="O28" s="534"/>
      <c r="P28" s="534"/>
      <c r="Q28" s="534"/>
      <c r="R28" s="534"/>
      <c r="S28" s="534"/>
      <c r="T28" s="534"/>
      <c r="U28" s="533"/>
      <c r="V28" s="534"/>
      <c r="W28" s="634"/>
      <c r="Y28" s="558"/>
      <c r="Z28" s="558" t="str">
        <f t="shared" si="0"/>
        <v>Добавить схему подключения</v>
      </c>
      <c r="AA28" s="558"/>
      <c r="AB28" s="558"/>
    </row>
    <row r="29" spans="1:28" ht="15" customHeight="1">
      <c r="A29" s="1312"/>
      <c r="B29" s="1312"/>
      <c r="C29" s="1312"/>
      <c r="D29" s="801"/>
      <c r="E29" s="801"/>
      <c r="F29" s="797"/>
      <c r="G29" s="797"/>
      <c r="H29" s="797"/>
      <c r="I29" s="793"/>
      <c r="J29" s="790"/>
      <c r="K29" s="800"/>
      <c r="L29" s="508"/>
      <c r="M29" s="520" t="s">
        <v>16</v>
      </c>
      <c r="N29" s="534"/>
      <c r="O29" s="534"/>
      <c r="P29" s="534"/>
      <c r="Q29" s="534"/>
      <c r="R29" s="534"/>
      <c r="S29" s="534"/>
      <c r="T29" s="534"/>
      <c r="U29" s="533"/>
      <c r="V29" s="534"/>
      <c r="W29" s="634"/>
      <c r="Y29" s="558"/>
      <c r="Z29" s="558" t="str">
        <f t="shared" si="0"/>
        <v>Добавить источник тепловой энергии</v>
      </c>
      <c r="AA29" s="558"/>
      <c r="AB29" s="558"/>
    </row>
    <row r="30" spans="1:28" ht="15" customHeight="1">
      <c r="A30" s="1312"/>
      <c r="B30" s="1312"/>
      <c r="C30" s="801"/>
      <c r="D30" s="801"/>
      <c r="E30" s="801"/>
      <c r="F30" s="801"/>
      <c r="G30" s="806"/>
      <c r="H30" s="793"/>
      <c r="I30" s="804"/>
      <c r="J30" s="790"/>
      <c r="K30" s="805"/>
      <c r="L30" s="508"/>
      <c r="M30" s="519" t="s">
        <v>17</v>
      </c>
      <c r="N30" s="534"/>
      <c r="O30" s="534"/>
      <c r="P30" s="534"/>
      <c r="Q30" s="534"/>
      <c r="R30" s="534"/>
      <c r="S30" s="534"/>
      <c r="T30" s="534"/>
      <c r="U30" s="533"/>
      <c r="V30" s="534"/>
      <c r="W30" s="634"/>
      <c r="Y30" s="558"/>
      <c r="Z30" s="558" t="str">
        <f t="shared" si="0"/>
        <v>Добавить наименование системы теплоснабжения</v>
      </c>
      <c r="AA30" s="558"/>
      <c r="AB30" s="558"/>
    </row>
    <row r="31" spans="1:28" ht="15" customHeight="1">
      <c r="A31" s="1312"/>
      <c r="B31" s="801"/>
      <c r="C31" s="801"/>
      <c r="D31" s="801"/>
      <c r="E31" s="801"/>
      <c r="F31" s="801"/>
      <c r="G31" s="806"/>
      <c r="H31" s="793"/>
      <c r="I31" s="793"/>
      <c r="J31" s="790"/>
      <c r="K31" s="800"/>
      <c r="L31" s="508"/>
      <c r="M31" s="528" t="s">
        <v>18</v>
      </c>
      <c r="N31" s="534"/>
      <c r="O31" s="534"/>
      <c r="P31" s="534"/>
      <c r="Q31" s="534"/>
      <c r="R31" s="534"/>
      <c r="S31" s="534"/>
      <c r="T31" s="534"/>
      <c r="U31" s="533"/>
      <c r="V31" s="534"/>
      <c r="W31" s="634"/>
      <c r="Y31" s="558"/>
      <c r="Z31" s="558" t="str">
        <f t="shared" si="0"/>
        <v>Добавить территорию действия тарифа</v>
      </c>
      <c r="AA31" s="558"/>
      <c r="AB31" s="558"/>
    </row>
    <row r="32" spans="1:28" s="492" customFormat="1" ht="15" customHeight="1">
      <c r="A32" s="789"/>
      <c r="B32" s="789"/>
      <c r="C32" s="789"/>
      <c r="D32" s="789"/>
      <c r="E32" s="789"/>
      <c r="F32" s="789"/>
      <c r="G32" s="789"/>
      <c r="H32" s="789"/>
      <c r="I32" s="789"/>
      <c r="J32" s="789"/>
      <c r="K32" s="789"/>
      <c r="L32" s="462"/>
      <c r="M32" s="535" t="s">
        <v>308</v>
      </c>
      <c r="N32" s="534"/>
      <c r="O32" s="534"/>
      <c r="P32" s="534"/>
      <c r="Q32" s="534"/>
      <c r="R32" s="534"/>
      <c r="S32" s="534"/>
      <c r="T32" s="534"/>
      <c r="U32" s="533"/>
      <c r="V32" s="534"/>
      <c r="W32" s="634"/>
      <c r="X32" s="556"/>
      <c r="Y32" s="556"/>
      <c r="Z32" s="556"/>
      <c r="AA32" s="556"/>
      <c r="AB32" s="556"/>
    </row>
    <row r="33" spans="1:28" ht="11.25">
      <c r="A33" s="493"/>
      <c r="B33" s="493"/>
      <c r="C33" s="493"/>
      <c r="D33" s="493"/>
      <c r="E33" s="493"/>
      <c r="F33" s="493"/>
      <c r="G33" s="493"/>
      <c r="H33" s="493"/>
      <c r="I33" s="493"/>
      <c r="J33" s="493"/>
      <c r="K33" s="493"/>
      <c r="X33" s="493"/>
      <c r="Y33" s="493"/>
      <c r="Z33" s="493"/>
      <c r="AA33" s="493"/>
      <c r="AB33" s="493"/>
    </row>
    <row r="34" spans="1:28" ht="89.25" customHeight="1">
      <c r="L34" s="1">
        <v>1</v>
      </c>
      <c r="M34" s="1275" t="s">
        <v>722</v>
      </c>
      <c r="N34" s="1275"/>
      <c r="O34" s="1275"/>
      <c r="P34" s="1275"/>
      <c r="Q34" s="1275"/>
      <c r="R34" s="1275"/>
      <c r="S34" s="1275"/>
      <c r="T34" s="1275"/>
      <c r="U34" s="1275"/>
      <c r="V34" s="1275"/>
      <c r="W34" s="1275"/>
    </row>
  </sheetData>
  <sheetProtection password="FA9C" sheet="1" objects="1" scenarios="1" formatColumns="0" formatRows="0"/>
  <dataConsolidate leftLabels="1"/>
  <mergeCells count="39">
    <mergeCell ref="I22:I27"/>
    <mergeCell ref="J23:J26"/>
    <mergeCell ref="A18:A31"/>
    <mergeCell ref="O18:V18"/>
    <mergeCell ref="B19:B30"/>
    <mergeCell ref="O19:V19"/>
    <mergeCell ref="C20:C29"/>
    <mergeCell ref="O20:V20"/>
    <mergeCell ref="D21:D28"/>
    <mergeCell ref="O21:V21"/>
    <mergeCell ref="E22:E27"/>
    <mergeCell ref="O22:V22"/>
    <mergeCell ref="F23:F26"/>
    <mergeCell ref="O23:V23"/>
    <mergeCell ref="R24:R25"/>
    <mergeCell ref="S24:S25"/>
    <mergeCell ref="R15:T15"/>
    <mergeCell ref="U14:U16"/>
    <mergeCell ref="T24:T25"/>
    <mergeCell ref="U24:U25"/>
    <mergeCell ref="L5:T5"/>
    <mergeCell ref="L11:M11"/>
    <mergeCell ref="S17:T17"/>
    <mergeCell ref="M34:W34"/>
    <mergeCell ref="W24:W26"/>
    <mergeCell ref="O7:T7"/>
    <mergeCell ref="O8:T8"/>
    <mergeCell ref="O9:T9"/>
    <mergeCell ref="O10:T10"/>
    <mergeCell ref="O12:U12"/>
    <mergeCell ref="W13:W16"/>
    <mergeCell ref="S16:T16"/>
    <mergeCell ref="V14:V16"/>
    <mergeCell ref="L13:V13"/>
    <mergeCell ref="L14:L16"/>
    <mergeCell ref="M14:M16"/>
    <mergeCell ref="O14:T14"/>
    <mergeCell ref="P15:Q15"/>
    <mergeCell ref="O15:O16"/>
  </mergeCells>
  <dataValidations count="9">
    <dataValidation allowBlank="1" sqref="L131098:W131104 L196634:W196640 L262170:W262176 L327706:W327712 L393242:W393248 L458778:W458784 L524314:W524320 L589850:W589856 L655386:W655392 L720922:W720928 L786458:W786464 L851994:W852000 L917530:W917536 L983066:W983072 L65562:W65568"/>
    <dataValidation type="list" allowBlank="1" showInputMessage="1" errorTitle="Ошибка" error="Выберите значение из списка" prompt="Выберите значение из списка" sqref="O983063:V983063 O65559:V65559 O131095:V131095 O196631:V196631 O262167:V262167 O327703:V327703 O393239:V393239 O458775:V458775 O524311:V524311 O589847:V589847 O655383:V655383 O720919:V720919 O786455:V786455 O851991:V851991 O917527:V917527">
      <formula1>kind_of_cons</formula1>
    </dataValidation>
    <dataValidation allowBlank="1" promptTitle="checkPeriodRange" sqref="Q25 Q65561 Q131097 Q196633 Q262169 Q327705 Q393241 Q458777 Q524313 Q589849 Q655385 Q720921 Q786457 Q851993 Q917529 Q983065"/>
    <dataValidation type="list" allowBlank="1" showInputMessage="1" showErrorMessage="1" errorTitle="Ошибка" error="Выберите значение из списка" sqref="O22 O65558 O131094 O196630 O262166 O327702 O393238 O458774 O524310 O589846 O655382 O720918 O786454 O851990 O917526 O983062">
      <formula1>kind_of_scheme_in</formula1>
    </dataValidation>
    <dataValidation type="textLength" operator="lessThanOrEqual" allowBlank="1" showInputMessage="1" showErrorMessage="1" errorTitle="Ошибка" error="Допускается ввод не более 900 символов!" sqref="W65554:W65561 W131090:W131097 W196626:W196633 W262162:W262169 W327698:W327705 W393234:W393241 W458770:W458777 W524306:W524313 W589842:W589849 W655378:W655385 W720914:W720921 W786450:W786457 W851986:W851993 W917522:W917529 W983058:W983065">
      <formula1>900</formula1>
    </dataValidation>
    <dataValidation type="list" allowBlank="1" showInputMessage="1" showErrorMessage="1" errorTitle="Ошибка" error="Выберите значение из списка" sqref="M65560 M131096 M196632 M262168 M327704 M393240 M458776 M524312 M589848 M655384 M720920 M786456 M851992 M917528 M983064 M24">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 R131096 R196632 R262168 R327704 R393240 R458776 R524312 R589848 R655384 R720920 R786456 R851992 R917528 R983064 T65560 T131096 T196632 T262168 T327704 T393240 T458776 T524312 T589848 T655384 T720920 T786456 T851992 T917528 T983064 T24 R24"/>
    <dataValidation allowBlank="1" showInputMessage="1" showErrorMessage="1" prompt="Для выбора выполните двойной щелчок левой клавиши мыши по соответствующей ячейке." sqref="S65560 S131096 S196632 S262168 S327704 S393240 S458776 S524312 S589848 S655384 S720920 S786456 S851992 S917528 S983064 U589848 U655384 U720920 U786456 U851992 U917528 U983064 U65560 U131096 U458776 U196632 U262168 U327704 U393240 U24 U524312 S24"/>
    <dataValidation type="list" allowBlank="1" showInputMessage="1" showErrorMessage="1" errorTitle="Ошибка" error="Выберите значение из списка" prompt="Выберите значение из списка" sqref="O23:V23">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frmCheckUpdates">
    <tabColor indexed="47"/>
  </sheetPr>
  <dimension ref="A1"/>
  <sheetViews>
    <sheetView showGridLines="0" zoomScaleNormal="100" workbookViewId="0"/>
  </sheetViews>
  <sheetFormatPr defaultRowHeight="11.25"/>
  <sheetData>
    <row r="1" spans="1:1">
      <c r="A1" s="3"/>
    </row>
  </sheetData>
  <phoneticPr fontId="9"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2">
    <tabColor theme="0" tint="-0.249977111117893"/>
  </sheetPr>
  <dimension ref="A1:T19"/>
  <sheetViews>
    <sheetView showGridLines="0" topLeftCell="E1" zoomScaleNormal="100" workbookViewId="0"/>
  </sheetViews>
  <sheetFormatPr defaultColWidth="10.5703125" defaultRowHeight="14.25"/>
  <cols>
    <col min="1" max="1" width="3.7109375" style="207" hidden="1" customWidth="1"/>
    <col min="2" max="4" width="3.7109375" style="194" hidden="1" customWidth="1"/>
    <col min="5" max="5" width="3.7109375" style="82" customWidth="1"/>
    <col min="6" max="6" width="9.7109375" style="35" customWidth="1"/>
    <col min="7" max="7" width="37.7109375" style="35" customWidth="1"/>
    <col min="8" max="8" width="66.85546875" style="35" customWidth="1"/>
    <col min="9" max="9" width="115.7109375" style="35" customWidth="1"/>
    <col min="10" max="11" width="10.5703125" style="194"/>
    <col min="12" max="12" width="11.140625" style="194" customWidth="1"/>
    <col min="13" max="20" width="10.5703125" style="194"/>
    <col min="21" max="16384" width="10.5703125" style="35"/>
  </cols>
  <sheetData>
    <row r="1" spans="1:20" ht="3" customHeight="1">
      <c r="A1" s="207" t="s">
        <v>48</v>
      </c>
    </row>
    <row r="2" spans="1:20" ht="22.5">
      <c r="F2" s="1276" t="s">
        <v>470</v>
      </c>
      <c r="G2" s="1277"/>
      <c r="H2" s="1278"/>
      <c r="I2" s="407"/>
    </row>
    <row r="3" spans="1:20" ht="3" customHeight="1"/>
    <row r="4" spans="1:20" s="182" customFormat="1" ht="11.25">
      <c r="A4" s="206"/>
      <c r="B4" s="206"/>
      <c r="C4" s="206"/>
      <c r="D4" s="206"/>
      <c r="F4" s="1230" t="s">
        <v>445</v>
      </c>
      <c r="G4" s="1230"/>
      <c r="H4" s="1230"/>
      <c r="I4" s="1279" t="s">
        <v>446</v>
      </c>
      <c r="J4" s="206"/>
      <c r="K4" s="206"/>
      <c r="L4" s="206"/>
      <c r="M4" s="206"/>
      <c r="N4" s="206"/>
      <c r="O4" s="206"/>
      <c r="P4" s="206"/>
      <c r="Q4" s="206"/>
      <c r="R4" s="206"/>
      <c r="S4" s="206"/>
      <c r="T4" s="206"/>
    </row>
    <row r="5" spans="1:20" s="182" customFormat="1" ht="11.25" customHeight="1">
      <c r="A5" s="206"/>
      <c r="B5" s="206"/>
      <c r="C5" s="206"/>
      <c r="D5" s="206"/>
      <c r="F5" s="299" t="s">
        <v>91</v>
      </c>
      <c r="G5" s="314" t="s">
        <v>448</v>
      </c>
      <c r="H5" s="298" t="s">
        <v>439</v>
      </c>
      <c r="I5" s="1279"/>
      <c r="J5" s="206"/>
      <c r="K5" s="206"/>
      <c r="L5" s="206"/>
      <c r="M5" s="206"/>
      <c r="N5" s="206"/>
      <c r="O5" s="206"/>
      <c r="P5" s="206"/>
      <c r="Q5" s="206"/>
      <c r="R5" s="206"/>
      <c r="S5" s="206"/>
      <c r="T5" s="206"/>
    </row>
    <row r="6" spans="1:20" s="182" customFormat="1" ht="12" customHeight="1">
      <c r="A6" s="206"/>
      <c r="B6" s="206"/>
      <c r="C6" s="206"/>
      <c r="D6" s="206"/>
      <c r="F6" s="300" t="s">
        <v>92</v>
      </c>
      <c r="G6" s="302">
        <v>2</v>
      </c>
      <c r="H6" s="303">
        <v>3</v>
      </c>
      <c r="I6" s="301">
        <v>4</v>
      </c>
      <c r="J6" s="206">
        <v>4</v>
      </c>
      <c r="K6" s="206"/>
      <c r="L6" s="206"/>
      <c r="M6" s="206"/>
      <c r="N6" s="206"/>
      <c r="O6" s="206"/>
      <c r="P6" s="206"/>
      <c r="Q6" s="206"/>
      <c r="R6" s="206"/>
      <c r="S6" s="206"/>
      <c r="T6" s="206"/>
    </row>
    <row r="7" spans="1:20" s="182" customFormat="1" ht="18.75">
      <c r="A7" s="206"/>
      <c r="B7" s="206"/>
      <c r="C7" s="206"/>
      <c r="D7" s="206"/>
      <c r="F7" s="313">
        <v>1</v>
      </c>
      <c r="G7" s="389" t="s">
        <v>471</v>
      </c>
      <c r="H7" s="297" t="str">
        <f>IF(dateCh="","",dateCh)</f>
        <v>30.04.2021</v>
      </c>
      <c r="I7" s="188" t="s">
        <v>472</v>
      </c>
      <c r="J7" s="312"/>
      <c r="K7" s="206"/>
      <c r="L7" s="206"/>
      <c r="M7" s="206"/>
      <c r="N7" s="206"/>
      <c r="O7" s="206"/>
      <c r="P7" s="206"/>
      <c r="Q7" s="206"/>
      <c r="R7" s="206"/>
      <c r="S7" s="206"/>
      <c r="T7" s="206"/>
    </row>
    <row r="8" spans="1:20" s="182" customFormat="1" ht="45">
      <c r="A8" s="1280">
        <v>1</v>
      </c>
      <c r="B8" s="206"/>
      <c r="C8" s="206"/>
      <c r="D8" s="206"/>
      <c r="F8" s="313" t="str">
        <f>"2." &amp;mergeValue(A8)</f>
        <v>2.1</v>
      </c>
      <c r="G8" s="389" t="s">
        <v>473</v>
      </c>
      <c r="H8" s="297"/>
      <c r="I8" s="188" t="s">
        <v>568</v>
      </c>
      <c r="J8" s="312"/>
      <c r="K8" s="206"/>
      <c r="L8" s="206"/>
      <c r="M8" s="206"/>
      <c r="N8" s="206"/>
      <c r="O8" s="206"/>
      <c r="P8" s="206"/>
      <c r="Q8" s="206"/>
      <c r="R8" s="206"/>
      <c r="S8" s="206"/>
      <c r="T8" s="206"/>
    </row>
    <row r="9" spans="1:20" s="182" customFormat="1" ht="22.5">
      <c r="A9" s="1280"/>
      <c r="B9" s="206"/>
      <c r="C9" s="206"/>
      <c r="D9" s="206"/>
      <c r="F9" s="313" t="str">
        <f>"3." &amp;mergeValue(A9)</f>
        <v>3.1</v>
      </c>
      <c r="G9" s="389" t="s">
        <v>474</v>
      </c>
      <c r="H9" s="297"/>
      <c r="I9" s="188" t="s">
        <v>566</v>
      </c>
      <c r="J9" s="312"/>
      <c r="K9" s="206"/>
      <c r="L9" s="206"/>
      <c r="M9" s="206"/>
      <c r="N9" s="206"/>
      <c r="O9" s="206"/>
      <c r="P9" s="206"/>
      <c r="Q9" s="206"/>
      <c r="R9" s="206"/>
      <c r="S9" s="206"/>
      <c r="T9" s="206"/>
    </row>
    <row r="10" spans="1:20" s="182" customFormat="1" ht="22.5">
      <c r="A10" s="1280"/>
      <c r="B10" s="206"/>
      <c r="C10" s="206"/>
      <c r="D10" s="206"/>
      <c r="F10" s="313" t="str">
        <f>"4."&amp;mergeValue(A10)</f>
        <v>4.1</v>
      </c>
      <c r="G10" s="389" t="s">
        <v>475</v>
      </c>
      <c r="H10" s="298" t="s">
        <v>449</v>
      </c>
      <c r="I10" s="188"/>
      <c r="J10" s="312"/>
      <c r="K10" s="206"/>
      <c r="L10" s="206"/>
      <c r="M10" s="206"/>
      <c r="N10" s="206"/>
      <c r="O10" s="206"/>
      <c r="P10" s="206"/>
      <c r="Q10" s="206"/>
      <c r="R10" s="206"/>
      <c r="S10" s="206"/>
      <c r="T10" s="206"/>
    </row>
    <row r="11" spans="1:20" s="182" customFormat="1" ht="18.75">
      <c r="A11" s="1280"/>
      <c r="B11" s="1280">
        <v>1</v>
      </c>
      <c r="C11" s="321"/>
      <c r="D11" s="321"/>
      <c r="F11" s="313" t="str">
        <f>"4."&amp;mergeValue(A11) &amp;"."&amp;mergeValue(B11)</f>
        <v>4.1.1</v>
      </c>
      <c r="G11" s="304" t="s">
        <v>570</v>
      </c>
      <c r="H11" s="297" t="str">
        <f>IF(region_name="","",region_name)</f>
        <v>г.Санкт-Петербург</v>
      </c>
      <c r="I11" s="188" t="s">
        <v>478</v>
      </c>
      <c r="J11" s="312"/>
      <c r="K11" s="206"/>
      <c r="L11" s="206"/>
      <c r="M11" s="206"/>
      <c r="N11" s="206"/>
      <c r="O11" s="206"/>
      <c r="P11" s="206"/>
      <c r="Q11" s="206"/>
      <c r="R11" s="206"/>
      <c r="S11" s="206"/>
      <c r="T11" s="206"/>
    </row>
    <row r="12" spans="1:20" s="182" customFormat="1" ht="22.5">
      <c r="A12" s="1280"/>
      <c r="B12" s="1280"/>
      <c r="C12" s="1280">
        <v>1</v>
      </c>
      <c r="D12" s="321"/>
      <c r="F12" s="313" t="str">
        <f>"4."&amp;mergeValue(A12) &amp;"."&amp;mergeValue(B12)&amp;"."&amp;mergeValue(C12)</f>
        <v>4.1.1.1</v>
      </c>
      <c r="G12" s="318" t="s">
        <v>476</v>
      </c>
      <c r="H12" s="297"/>
      <c r="I12" s="188" t="s">
        <v>479</v>
      </c>
      <c r="J12" s="312"/>
      <c r="K12" s="206"/>
      <c r="L12" s="206"/>
      <c r="M12" s="206"/>
      <c r="N12" s="206"/>
      <c r="O12" s="206"/>
      <c r="P12" s="206"/>
      <c r="Q12" s="206"/>
      <c r="R12" s="206"/>
      <c r="S12" s="206"/>
      <c r="T12" s="206"/>
    </row>
    <row r="13" spans="1:20" s="182" customFormat="1" ht="39" customHeight="1">
      <c r="A13" s="1280"/>
      <c r="B13" s="1280"/>
      <c r="C13" s="1280"/>
      <c r="D13" s="321">
        <v>1</v>
      </c>
      <c r="F13" s="313" t="str">
        <f>"4."&amp;mergeValue(A13) &amp;"."&amp;mergeValue(B13)&amp;"."&amp;mergeValue(C13)&amp;"."&amp;mergeValue(D13)</f>
        <v>4.1.1.1.1</v>
      </c>
      <c r="G13" s="392" t="s">
        <v>477</v>
      </c>
      <c r="H13" s="297"/>
      <c r="I13" s="1281" t="s">
        <v>569</v>
      </c>
      <c r="J13" s="312"/>
      <c r="K13" s="206"/>
      <c r="L13" s="206"/>
      <c r="M13" s="206"/>
      <c r="N13" s="206"/>
      <c r="O13" s="206"/>
      <c r="P13" s="206"/>
      <c r="Q13" s="206"/>
      <c r="R13" s="206"/>
      <c r="S13" s="206"/>
      <c r="T13" s="206"/>
    </row>
    <row r="14" spans="1:20" s="182" customFormat="1" ht="18.75">
      <c r="A14" s="1280"/>
      <c r="B14" s="1280"/>
      <c r="C14" s="1280"/>
      <c r="D14" s="321"/>
      <c r="F14" s="315"/>
      <c r="G14" s="143" t="s">
        <v>4</v>
      </c>
      <c r="H14" s="320"/>
      <c r="I14" s="1281"/>
      <c r="J14" s="312"/>
      <c r="K14" s="206"/>
      <c r="L14" s="206"/>
      <c r="M14" s="206"/>
      <c r="N14" s="206"/>
      <c r="O14" s="206"/>
      <c r="P14" s="206"/>
      <c r="Q14" s="206"/>
      <c r="R14" s="206"/>
      <c r="S14" s="206"/>
      <c r="T14" s="206"/>
    </row>
    <row r="15" spans="1:20" s="182" customFormat="1" ht="18.75">
      <c r="A15" s="1280"/>
      <c r="B15" s="1280"/>
      <c r="C15" s="321"/>
      <c r="D15" s="321"/>
      <c r="F15" s="393"/>
      <c r="G15" s="187" t="s">
        <v>401</v>
      </c>
      <c r="H15" s="394"/>
      <c r="I15" s="395"/>
      <c r="J15" s="312"/>
      <c r="K15" s="206"/>
      <c r="L15" s="206"/>
      <c r="M15" s="206"/>
      <c r="N15" s="206"/>
      <c r="O15" s="206"/>
      <c r="P15" s="206"/>
      <c r="Q15" s="206"/>
      <c r="R15" s="206"/>
      <c r="S15" s="206"/>
      <c r="T15" s="206"/>
    </row>
    <row r="16" spans="1:20" s="182" customFormat="1" ht="18.75">
      <c r="A16" s="1280"/>
      <c r="B16" s="206"/>
      <c r="C16" s="206"/>
      <c r="D16" s="206"/>
      <c r="F16" s="315"/>
      <c r="G16" s="148" t="s">
        <v>483</v>
      </c>
      <c r="H16" s="316"/>
      <c r="I16" s="317"/>
      <c r="J16" s="312"/>
      <c r="K16" s="206"/>
      <c r="L16" s="206"/>
      <c r="M16" s="206"/>
      <c r="N16" s="206"/>
      <c r="O16" s="206"/>
      <c r="P16" s="206"/>
      <c r="Q16" s="206"/>
      <c r="R16" s="206"/>
      <c r="S16" s="206"/>
      <c r="T16" s="206"/>
    </row>
    <row r="17" spans="1:20" s="182" customFormat="1" ht="18.75">
      <c r="A17" s="206"/>
      <c r="B17" s="206"/>
      <c r="C17" s="206"/>
      <c r="D17" s="206"/>
      <c r="F17" s="315"/>
      <c r="G17" s="158" t="s">
        <v>482</v>
      </c>
      <c r="H17" s="316"/>
      <c r="I17" s="317"/>
      <c r="J17" s="312"/>
      <c r="K17" s="206"/>
      <c r="L17" s="206"/>
      <c r="M17" s="206"/>
      <c r="N17" s="206"/>
      <c r="O17" s="206"/>
      <c r="P17" s="206"/>
      <c r="Q17" s="206"/>
      <c r="R17" s="206"/>
      <c r="S17" s="206"/>
      <c r="T17" s="206"/>
    </row>
    <row r="18" spans="1:20" s="306" customFormat="1" ht="3" customHeight="1">
      <c r="A18" s="307"/>
      <c r="B18" s="307"/>
      <c r="C18" s="307"/>
      <c r="D18" s="307"/>
      <c r="F18" s="322"/>
      <c r="G18" s="323"/>
      <c r="H18" s="324"/>
      <c r="I18" s="325"/>
      <c r="J18" s="307"/>
      <c r="K18" s="307"/>
      <c r="L18" s="307"/>
      <c r="M18" s="307"/>
      <c r="N18" s="307"/>
      <c r="O18" s="307"/>
      <c r="P18" s="307"/>
      <c r="Q18" s="307"/>
      <c r="R18" s="307"/>
      <c r="S18" s="307"/>
      <c r="T18" s="307"/>
    </row>
    <row r="19" spans="1:20" s="306" customFormat="1" ht="15" customHeight="1">
      <c r="A19" s="307"/>
      <c r="B19" s="307"/>
      <c r="C19" s="307"/>
      <c r="D19" s="307"/>
      <c r="F19" s="305"/>
      <c r="G19" s="1275" t="s">
        <v>571</v>
      </c>
      <c r="H19" s="1275"/>
      <c r="I19" s="218"/>
      <c r="J19" s="307"/>
      <c r="K19" s="307"/>
      <c r="L19" s="307"/>
      <c r="M19" s="307"/>
      <c r="N19" s="307"/>
      <c r="O19" s="307"/>
      <c r="P19" s="307"/>
      <c r="Q19" s="307"/>
      <c r="R19" s="307"/>
      <c r="S19" s="307"/>
      <c r="T19" s="307"/>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822</vt:i4>
      </vt:variant>
    </vt:vector>
  </HeadingPairs>
  <TitlesOfParts>
    <vt:vector size="832" baseType="lpstr">
      <vt:lpstr>Инструкция</vt:lpstr>
      <vt:lpstr>Титульный</vt:lpstr>
      <vt:lpstr>Территории</vt:lpstr>
      <vt:lpstr>Перечень тарифов</vt:lpstr>
      <vt:lpstr>Форма 1.0.1 | Т-ТЭ | потр</vt:lpstr>
      <vt:lpstr>Форма 4.10.2 | Т-ТЭ | потр</vt:lpstr>
      <vt:lpstr>Форма 1.0.1 | Форма 4.10.1</vt:lpstr>
      <vt:lpstr>Форма 4.10.1</vt:lpstr>
      <vt:lpstr>Комментарии</vt:lpstr>
      <vt:lpstr>Проверка</vt:lpstr>
      <vt:lpstr>activity</vt:lpstr>
      <vt:lpstr>add_CS_List05_1</vt:lpstr>
      <vt:lpstr>add_CS_List05_10</vt:lpstr>
      <vt:lpstr>add_CS_List05_2</vt:lpstr>
      <vt:lpstr>add_CS_List05_3</vt:lpstr>
      <vt:lpstr>add_CS_List05_3_i</vt:lpstr>
      <vt:lpstr>add_CS_List05_4</vt:lpstr>
      <vt:lpstr>add_CS_List05_5</vt:lpstr>
      <vt:lpstr>add_CS_List05_6</vt:lpstr>
      <vt:lpstr>add_CS_List05_7</vt:lpstr>
      <vt:lpstr>add_CS_List05_8</vt:lpstr>
      <vt:lpstr>add_CS_List05_9</vt:lpstr>
      <vt:lpstr>add_CT_1</vt:lpstr>
      <vt:lpstr>add_CT_10</vt:lpstr>
      <vt:lpstr>add_CT_2</vt:lpstr>
      <vt:lpstr>add_CT_3</vt:lpstr>
      <vt:lpstr>add_CT_3_i</vt:lpstr>
      <vt:lpstr>add_CT_4</vt:lpstr>
      <vt:lpstr>add_CT_5</vt:lpstr>
      <vt:lpstr>add_CT_6</vt:lpstr>
      <vt:lpstr>add_CT_7</vt:lpstr>
      <vt:lpstr>add_CT_8</vt:lpstr>
      <vt:lpstr>add_CT_9</vt:lpstr>
      <vt:lpstr>add_MO_1</vt:lpstr>
      <vt:lpstr>add_MO_10</vt:lpstr>
      <vt:lpstr>add_MO_2</vt:lpstr>
      <vt:lpstr>add_MO_3</vt:lpstr>
      <vt:lpstr>add_MO_3_i</vt:lpstr>
      <vt:lpstr>add_MO_4</vt:lpstr>
      <vt:lpstr>add_MO_5</vt:lpstr>
      <vt:lpstr>add_MO_6</vt:lpstr>
      <vt:lpstr>add_MO_7</vt:lpstr>
      <vt:lpstr>add_MO_8</vt:lpstr>
      <vt:lpstr>add_MO_9</vt:lpstr>
      <vt:lpstr>add_MO_List05_1</vt:lpstr>
      <vt:lpstr>add_MO_List05_10</vt:lpstr>
      <vt:lpstr>add_MO_List05_2</vt:lpstr>
      <vt:lpstr>add_MO_List05_3</vt:lpstr>
      <vt:lpstr>add_MO_List05_3_i</vt:lpstr>
      <vt:lpstr>add_MO_List05_4</vt:lpstr>
      <vt:lpstr>add_MO_List05_5</vt:lpstr>
      <vt:lpstr>add_MO_List05_6</vt:lpstr>
      <vt:lpstr>add_MO_List05_7</vt:lpstr>
      <vt:lpstr>add_MO_List05_8</vt:lpstr>
      <vt:lpstr>add_MO_List05_9</vt:lpstr>
      <vt:lpstr>add_MR_List05_1</vt:lpstr>
      <vt:lpstr>add_MR_List05_10</vt:lpstr>
      <vt:lpstr>add_MR_List05_2</vt:lpstr>
      <vt:lpstr>add_MR_List05_3</vt:lpstr>
      <vt:lpstr>add_MR_List05_3_i</vt:lpstr>
      <vt:lpstr>add_MR_List05_4</vt:lpstr>
      <vt:lpstr>add_MR_List05_5</vt:lpstr>
      <vt:lpstr>add_MR_List05_6</vt:lpstr>
      <vt:lpstr>add_MR_List05_7</vt:lpstr>
      <vt:lpstr>add_MR_List05_8</vt:lpstr>
      <vt:lpstr>add_MR_List05_9</vt:lpstr>
      <vt:lpstr>add_POST_5</vt:lpstr>
      <vt:lpstr>add_Rate_1</vt:lpstr>
      <vt:lpstr>add_Rate_10</vt:lpstr>
      <vt:lpstr>add_Rate_2</vt:lpstr>
      <vt:lpstr>add_Rate_3</vt:lpstr>
      <vt:lpstr>add_Rate_3_i</vt:lpstr>
      <vt:lpstr>add_Rate_4</vt:lpstr>
      <vt:lpstr>add_Rate_5</vt:lpstr>
      <vt:lpstr>add_Rate_6</vt:lpstr>
      <vt:lpstr>add_Rate_7</vt:lpstr>
      <vt:lpstr>add_Rate_8</vt:lpstr>
      <vt:lpstr>add_Rate_9</vt:lpstr>
      <vt:lpstr>add_Scheme_6</vt:lpstr>
      <vt:lpstr>add_TER_List05_1</vt:lpstr>
      <vt:lpstr>add_TER_List05_10</vt:lpstr>
      <vt:lpstr>add_TER_List05_2</vt:lpstr>
      <vt:lpstr>add_TER_List05_3</vt:lpstr>
      <vt:lpstr>add_TER_List05_3_i</vt:lpstr>
      <vt:lpstr>add_TER_List05_4</vt:lpstr>
      <vt:lpstr>add_TER_List05_5</vt:lpstr>
      <vt:lpstr>add_TER_List05_6</vt:lpstr>
      <vt:lpstr>add_TER_List05_7</vt:lpstr>
      <vt:lpstr>add_TER_List05_8</vt:lpstr>
      <vt:lpstr>add_TER_List05_9</vt:lpstr>
      <vt:lpstr>add_Warm_1</vt:lpstr>
      <vt:lpstr>add_Warm_10</vt:lpstr>
      <vt:lpstr>add_Warm_2</vt:lpstr>
      <vt:lpstr>add_Warm_3</vt:lpstr>
      <vt:lpstr>add_Warm_3_i</vt:lpstr>
      <vt:lpstr>add_Warm_4</vt:lpstr>
      <vt:lpstr>add_Warm_5</vt:lpstr>
      <vt:lpstr>add_Warm_6</vt:lpstr>
      <vt:lpstr>add_Warm_7</vt:lpstr>
      <vt:lpstr>add_Warm_8</vt:lpstr>
      <vt:lpstr>add_Warm_9</vt:lpstr>
      <vt:lpstr>checkCell_List01</vt:lpstr>
      <vt:lpstr>checkCell_List02</vt:lpstr>
      <vt:lpstr>checkCell_List06_1</vt:lpstr>
      <vt:lpstr>checkCell_List06_1_double_date</vt:lpstr>
      <vt:lpstr>checkCell_List06_1_unique_t</vt:lpstr>
      <vt:lpstr>checkCell_List06_1_unique_t1</vt:lpstr>
      <vt:lpstr>checkCell_List06_10</vt:lpstr>
      <vt:lpstr>checkCell_List06_10_double_date</vt:lpstr>
      <vt:lpstr>checkCell_List06_10_plata</vt:lpstr>
      <vt:lpstr>checkCell_List06_10_unique</vt:lpstr>
      <vt:lpstr>checkCell_List06_13</vt:lpstr>
      <vt:lpstr>checkCell_List06_13_double_date</vt:lpstr>
      <vt:lpstr>checkCell_List06_13_unique_t</vt:lpstr>
      <vt:lpstr>checkCell_List06_13_unique_t1</vt:lpstr>
      <vt:lpstr>checkCell_List06_2</vt:lpstr>
      <vt:lpstr>checkCell_List06_2_double_date</vt:lpstr>
      <vt:lpstr>checkCell_List06_2_unique_t</vt:lpstr>
      <vt:lpstr>checkCell_List06_2_unique_t1</vt:lpstr>
      <vt:lpstr>checkCell_List06_3</vt:lpstr>
      <vt:lpstr>checkCell_List06_3_double_date</vt:lpstr>
      <vt:lpstr>checkCell_List06_3_i</vt:lpstr>
      <vt:lpstr>checkCell_List06_3_i_double_date</vt:lpstr>
      <vt:lpstr>checkCell_List06_3_i_unique_t</vt:lpstr>
      <vt:lpstr>checkCell_List06_3_i_unique_t1</vt:lpstr>
      <vt:lpstr>checkCell_List06_3_unique_t</vt:lpstr>
      <vt:lpstr>checkCell_List06_3_unique_t1</vt:lpstr>
      <vt:lpstr>checkCell_List06_4</vt:lpstr>
      <vt:lpstr>checkCell_List06_4_double_date</vt:lpstr>
      <vt:lpstr>checkCell_List06_4_unique_t</vt:lpstr>
      <vt:lpstr>checkCell_List06_4_unique_t1</vt:lpstr>
      <vt:lpstr>checkCell_List06_5</vt:lpstr>
      <vt:lpstr>checkCell_List06_5_double_date</vt:lpstr>
      <vt:lpstr>checkCell_List06_5_unique_t</vt:lpstr>
      <vt:lpstr>checkCell_List06_5_unique_t1</vt:lpstr>
      <vt:lpstr>checkCell_List06_6</vt:lpstr>
      <vt:lpstr>checkCell_List06_6_double_date</vt:lpstr>
      <vt:lpstr>checkCell_List06_6_unique_t</vt:lpstr>
      <vt:lpstr>checkCell_List06_6_unique_t1</vt:lpstr>
      <vt:lpstr>checkCell_List06_7</vt:lpstr>
      <vt:lpstr>checkCell_List06_7_double_date</vt:lpstr>
      <vt:lpstr>checkCell_List06_7_unique_t</vt:lpstr>
      <vt:lpstr>checkCell_List06_7_unique_t1</vt:lpstr>
      <vt:lpstr>checkCell_List06_8</vt:lpstr>
      <vt:lpstr>checkCell_List06_8_double_date</vt:lpstr>
      <vt:lpstr>checkCell_List06_8_unique_t</vt:lpstr>
      <vt:lpstr>checkCell_List06_8_unique_t1</vt:lpstr>
      <vt:lpstr>checkCell_List06_9</vt:lpstr>
      <vt:lpstr>checkCell_List06_9_double_date</vt:lpstr>
      <vt:lpstr>checkCell_List06_9_plata</vt:lpstr>
      <vt:lpstr>checkCell_List07</vt:lpstr>
      <vt:lpstr>checkCell_List13</vt:lpstr>
      <vt:lpstr>checkCells_List05_1</vt:lpstr>
      <vt:lpstr>checkCells_List05_10</vt:lpstr>
      <vt:lpstr>checkCells_List05_11</vt:lpstr>
      <vt:lpstr>checkCells_List05_13</vt:lpstr>
      <vt:lpstr>checkCells_List05_2</vt:lpstr>
      <vt:lpstr>checkCells_List05_3</vt:lpstr>
      <vt:lpstr>checkCells_List05_3_i</vt:lpstr>
      <vt:lpstr>checkCells_List05_4</vt:lpstr>
      <vt:lpstr>checkCells_List05_5</vt:lpstr>
      <vt:lpstr>checkCells_List05_6</vt:lpstr>
      <vt:lpstr>checkCells_List05_7</vt:lpstr>
      <vt:lpstr>checkCells_List05_8</vt:lpstr>
      <vt:lpstr>checkCells_List05_9</vt:lpstr>
      <vt:lpstr>checkCells_List14_1</vt:lpstr>
      <vt:lpstr>checkDEfCell_List01</vt:lpstr>
      <vt:lpstr>chkGetUpdatesValue</vt:lpstr>
      <vt:lpstr>chkNoUpdatesValue</vt:lpstr>
      <vt:lpstr>code</vt:lpstr>
      <vt:lpstr>Col_5_2</vt:lpstr>
      <vt:lpstr>Component_comp</vt:lpstr>
      <vt:lpstr>Component_comp_p</vt:lpstr>
      <vt:lpstr>connection_flag</vt:lpstr>
      <vt:lpstr>CURRENT_DATE</vt:lpstr>
      <vt:lpstr>data_List13</vt:lpstr>
      <vt:lpstr>DATA_URL</vt:lpstr>
      <vt:lpstr>dataType</vt:lpstr>
      <vt:lpstr>dateCh</vt:lpstr>
      <vt:lpstr>dateChPeriod</vt:lpstr>
      <vt:lpstr>datePr</vt:lpstr>
      <vt:lpstr>datePr_ch</vt:lpstr>
      <vt:lpstr>default_val_1</vt:lpstr>
      <vt:lpstr>default_val_2</vt:lpstr>
      <vt:lpstr>default_val_4</vt:lpstr>
      <vt:lpstr>default_val_5</vt:lpstr>
      <vt:lpstr>default_val_6</vt:lpstr>
      <vt:lpstr>DESCRIPTION_TERRITORY</vt:lpstr>
      <vt:lpstr>et_add_POST_5</vt:lpstr>
      <vt:lpstr>et_Comm</vt:lpstr>
      <vt:lpstr>et_Component_comp</vt:lpstr>
      <vt:lpstr>et_Component_comp_p</vt:lpstr>
      <vt:lpstr>et_DS_range</vt:lpstr>
      <vt:lpstr>et_List00_00</vt:lpstr>
      <vt:lpstr>et_List00_01</vt:lpstr>
      <vt:lpstr>et_List00_02</vt:lpstr>
      <vt:lpstr>et_List00_03</vt:lpstr>
      <vt:lpstr>et_List00_04</vt:lpstr>
      <vt:lpstr>et_List01_0</vt:lpstr>
      <vt:lpstr>et_List01_1</vt:lpstr>
      <vt:lpstr>et_List01_2</vt:lpstr>
      <vt:lpstr>et_List02</vt:lpstr>
      <vt:lpstr>et_List02_1</vt:lpstr>
      <vt:lpstr>et_List02_1_wd</vt:lpstr>
      <vt:lpstr>et_List02_2</vt:lpstr>
      <vt:lpstr>et_List02_2_wd</vt:lpstr>
      <vt:lpstr>et_List02_3</vt:lpstr>
      <vt:lpstr>et_List02_3_wd</vt:lpstr>
      <vt:lpstr>et_List02_4</vt:lpstr>
      <vt:lpstr>et_List02_4_wd</vt:lpstr>
      <vt:lpstr>et_List02_changeColor_1</vt:lpstr>
      <vt:lpstr>et_List02_changeColor_1_wd</vt:lpstr>
      <vt:lpstr>et_List02_changeColor_2</vt:lpstr>
      <vt:lpstr>et_List02_changeColor_2_wd</vt:lpstr>
      <vt:lpstr>et_List02_changeColor_3</vt:lpstr>
      <vt:lpstr>et_List02_changeColor_3_wd</vt:lpstr>
      <vt:lpstr>et_List02_changeColor_4</vt:lpstr>
      <vt:lpstr>et_List02_changeColor_4_wd</vt:lpstr>
      <vt:lpstr>et_List02_wd</vt:lpstr>
      <vt:lpstr>et_List03</vt:lpstr>
      <vt:lpstr>et_List05_1</vt:lpstr>
      <vt:lpstr>et_List05_1_FormulaVD</vt:lpstr>
      <vt:lpstr>et_List05_10_FormulaVD</vt:lpstr>
      <vt:lpstr>et_List05_11_FormulaVD</vt:lpstr>
      <vt:lpstr>et_List05_13_FormulaVD</vt:lpstr>
      <vt:lpstr>et_List05_2</vt:lpstr>
      <vt:lpstr>et_List05_2_FormulaVD</vt:lpstr>
      <vt:lpstr>et_List05_3</vt:lpstr>
      <vt:lpstr>et_List05_3_FormulaVD</vt:lpstr>
      <vt:lpstr>et_List05_3_i_FormulaVD</vt:lpstr>
      <vt:lpstr>et_List05_4</vt:lpstr>
      <vt:lpstr>et_List05_4_FormulaVD</vt:lpstr>
      <vt:lpstr>et_List05_5_FormulaVD</vt:lpstr>
      <vt:lpstr>et_List05_6_FormulaVD</vt:lpstr>
      <vt:lpstr>et_List05_7_FormulaVD</vt:lpstr>
      <vt:lpstr>et_List05_8_FormulaVD</vt:lpstr>
      <vt:lpstr>et_List05_9_FormulaVD</vt:lpstr>
      <vt:lpstr>et_List05_FormulaVD</vt:lpstr>
      <vt:lpstr>et_List06</vt:lpstr>
      <vt:lpstr>et_List06_1</vt:lpstr>
      <vt:lpstr>et_List06_1_1</vt:lpstr>
      <vt:lpstr>et_List06_1_2</vt:lpstr>
      <vt:lpstr>et_List06_1_3</vt:lpstr>
      <vt:lpstr>et_List06_1_4</vt:lpstr>
      <vt:lpstr>et_List06_1_5</vt:lpstr>
      <vt:lpstr>et_List06_1_6</vt:lpstr>
      <vt:lpstr>et_List06_1_7</vt:lpstr>
      <vt:lpstr>et_List06_1_MC</vt:lpstr>
      <vt:lpstr>et_List06_1_MC2</vt:lpstr>
      <vt:lpstr>et_List06_1_MC3</vt:lpstr>
      <vt:lpstr>et_List06_1_Period</vt:lpstr>
      <vt:lpstr>et_List06_10_1</vt:lpstr>
      <vt:lpstr>et_List06_10_1_K</vt:lpstr>
      <vt:lpstr>et_List06_10_2</vt:lpstr>
      <vt:lpstr>et_List06_10_3</vt:lpstr>
      <vt:lpstr>et_List06_10_4</vt:lpstr>
      <vt:lpstr>et_List06_10_5</vt:lpstr>
      <vt:lpstr>et_List06_10_6</vt:lpstr>
      <vt:lpstr>et_List06_10_7</vt:lpstr>
      <vt:lpstr>et_List06_10_8</vt:lpstr>
      <vt:lpstr>et_List06_10_MC</vt:lpstr>
      <vt:lpstr>et_List06_10_MC2</vt:lpstr>
      <vt:lpstr>et_List06_10_MC3</vt:lpstr>
      <vt:lpstr>et_List06_10_MC4</vt:lpstr>
      <vt:lpstr>et_List06_10_Period</vt:lpstr>
      <vt:lpstr>et_List06_13</vt:lpstr>
      <vt:lpstr>et_List06_13_1</vt:lpstr>
      <vt:lpstr>et_List06_13_2</vt:lpstr>
      <vt:lpstr>et_List06_13_3</vt:lpstr>
      <vt:lpstr>et_List06_13_4</vt:lpstr>
      <vt:lpstr>et_List06_13_5</vt:lpstr>
      <vt:lpstr>et_List06_13_6</vt:lpstr>
      <vt:lpstr>et_List06_13_7</vt:lpstr>
      <vt:lpstr>et_List06_13_MC</vt:lpstr>
      <vt:lpstr>et_List06_13_MC2</vt:lpstr>
      <vt:lpstr>et_List06_13_MC3</vt:lpstr>
      <vt:lpstr>et_List06_13_Period</vt:lpstr>
      <vt:lpstr>et_List06_2</vt:lpstr>
      <vt:lpstr>et_List06_2_1</vt:lpstr>
      <vt:lpstr>et_List06_2_2</vt:lpstr>
      <vt:lpstr>et_List06_2_3</vt:lpstr>
      <vt:lpstr>et_List06_2_4</vt:lpstr>
      <vt:lpstr>et_List06_2_5</vt:lpstr>
      <vt:lpstr>et_List06_2_6</vt:lpstr>
      <vt:lpstr>et_List06_2_7</vt:lpstr>
      <vt:lpstr>et_List06_2_MC</vt:lpstr>
      <vt:lpstr>et_List06_2_MC2</vt:lpstr>
      <vt:lpstr>et_List06_2_MC3</vt:lpstr>
      <vt:lpstr>et_List06_2_Period</vt:lpstr>
      <vt:lpstr>et_List06_3</vt:lpstr>
      <vt:lpstr>et_List06_3_1</vt:lpstr>
      <vt:lpstr>et_List06_3_2</vt:lpstr>
      <vt:lpstr>et_List06_3_3</vt:lpstr>
      <vt:lpstr>et_List06_3_4</vt:lpstr>
      <vt:lpstr>et_List06_3_5</vt:lpstr>
      <vt:lpstr>et_List06_3_6</vt:lpstr>
      <vt:lpstr>et_List06_3_7</vt:lpstr>
      <vt:lpstr>et_List06_3_i</vt:lpstr>
      <vt:lpstr>et_List06_3_i_1</vt:lpstr>
      <vt:lpstr>et_List06_3_i_2</vt:lpstr>
      <vt:lpstr>et_List06_3_i_3</vt:lpstr>
      <vt:lpstr>et_List06_3_i_4</vt:lpstr>
      <vt:lpstr>et_List06_3_i_5</vt:lpstr>
      <vt:lpstr>et_List06_3_i_6</vt:lpstr>
      <vt:lpstr>et_List06_3_i_7</vt:lpstr>
      <vt:lpstr>et_List06_3_i_MC</vt:lpstr>
      <vt:lpstr>et_List06_3_i_MC2</vt:lpstr>
      <vt:lpstr>et_List06_3_i_MC3</vt:lpstr>
      <vt:lpstr>et_List06_3_i_Period</vt:lpstr>
      <vt:lpstr>et_List06_3_MC</vt:lpstr>
      <vt:lpstr>et_List06_3_MC2</vt:lpstr>
      <vt:lpstr>et_List06_3_MC3</vt:lpstr>
      <vt:lpstr>et_List06_3_Period</vt:lpstr>
      <vt:lpstr>et_List06_4</vt:lpstr>
      <vt:lpstr>et_List06_4_1</vt:lpstr>
      <vt:lpstr>et_List06_4_2</vt:lpstr>
      <vt:lpstr>et_List06_4_3</vt:lpstr>
      <vt:lpstr>et_List06_4_4</vt:lpstr>
      <vt:lpstr>et_List06_4_5</vt:lpstr>
      <vt:lpstr>et_List06_4_6</vt:lpstr>
      <vt:lpstr>et_List06_4_7</vt:lpstr>
      <vt:lpstr>et_List06_4_MC</vt:lpstr>
      <vt:lpstr>et_List06_4_MC2</vt:lpstr>
      <vt:lpstr>et_List06_4_MC3</vt:lpstr>
      <vt:lpstr>et_List06_4_Period</vt:lpstr>
      <vt:lpstr>et_List06_5</vt:lpstr>
      <vt:lpstr>et_List06_5_0</vt:lpstr>
      <vt:lpstr>et_List06_5_0_first</vt:lpstr>
      <vt:lpstr>et_List06_5_1</vt:lpstr>
      <vt:lpstr>et_List06_5_1_changeColor</vt:lpstr>
      <vt:lpstr>et_List06_5_2</vt:lpstr>
      <vt:lpstr>et_List06_5_3</vt:lpstr>
      <vt:lpstr>et_List06_5_4</vt:lpstr>
      <vt:lpstr>et_List06_5_5</vt:lpstr>
      <vt:lpstr>et_List06_5_6</vt:lpstr>
      <vt:lpstr>et_List06_5_7</vt:lpstr>
      <vt:lpstr>et_List06_5_MC</vt:lpstr>
      <vt:lpstr>et_List06_5_MC2</vt:lpstr>
      <vt:lpstr>et_List06_5_MC3</vt:lpstr>
      <vt:lpstr>et_List06_5_Period</vt:lpstr>
      <vt:lpstr>et_List06_6</vt:lpstr>
      <vt:lpstr>et_List06_6_1</vt:lpstr>
      <vt:lpstr>et_List06_6_2</vt:lpstr>
      <vt:lpstr>et_List06_6_3</vt:lpstr>
      <vt:lpstr>et_List06_6_4</vt:lpstr>
      <vt:lpstr>et_List06_6_5</vt:lpstr>
      <vt:lpstr>et_List06_6_6</vt:lpstr>
      <vt:lpstr>et_List06_6_7</vt:lpstr>
      <vt:lpstr>et_List06_6_MC</vt:lpstr>
      <vt:lpstr>et_List06_6_MC2</vt:lpstr>
      <vt:lpstr>et_List06_6_MC3</vt:lpstr>
      <vt:lpstr>et_List06_6_Period</vt:lpstr>
      <vt:lpstr>et_List06_7</vt:lpstr>
      <vt:lpstr>et_List06_7_1</vt:lpstr>
      <vt:lpstr>et_List06_7_2</vt:lpstr>
      <vt:lpstr>et_List06_7_3</vt:lpstr>
      <vt:lpstr>et_List06_7_4</vt:lpstr>
      <vt:lpstr>et_List06_7_5</vt:lpstr>
      <vt:lpstr>et_List06_7_6</vt:lpstr>
      <vt:lpstr>et_List06_7_7</vt:lpstr>
      <vt:lpstr>et_List06_7_MC</vt:lpstr>
      <vt:lpstr>et_List06_7_MC2</vt:lpstr>
      <vt:lpstr>et_List06_7_MC3</vt:lpstr>
      <vt:lpstr>et_List06_7_Period</vt:lpstr>
      <vt:lpstr>et_List06_8</vt:lpstr>
      <vt:lpstr>et_List06_8_1</vt:lpstr>
      <vt:lpstr>et_List06_8_2</vt:lpstr>
      <vt:lpstr>et_List06_8_3</vt:lpstr>
      <vt:lpstr>et_List06_8_4</vt:lpstr>
      <vt:lpstr>et_List06_8_5</vt:lpstr>
      <vt:lpstr>et_List06_8_6</vt:lpstr>
      <vt:lpstr>et_List06_8_7</vt:lpstr>
      <vt:lpstr>et_List06_8_MC</vt:lpstr>
      <vt:lpstr>et_List06_8_MC2</vt:lpstr>
      <vt:lpstr>et_List06_8_MC3</vt:lpstr>
      <vt:lpstr>et_List06_8_Period</vt:lpstr>
      <vt:lpstr>et_List06_9</vt:lpstr>
      <vt:lpstr>et_List06_9_1</vt:lpstr>
      <vt:lpstr>et_List06_9_4</vt:lpstr>
      <vt:lpstr>et_List06_9_5</vt:lpstr>
      <vt:lpstr>et_List06_9_6</vt:lpstr>
      <vt:lpstr>et_List06_9_7</vt:lpstr>
      <vt:lpstr>et_List06_9_MC</vt:lpstr>
      <vt:lpstr>et_List06_9_MC2</vt:lpstr>
      <vt:lpstr>et_List06_9_MC3</vt:lpstr>
      <vt:lpstr>et_List06_9_Period</vt:lpstr>
      <vt:lpstr>et_List07</vt:lpstr>
      <vt:lpstr>et_List08</vt:lpstr>
      <vt:lpstr>et_List11_1</vt:lpstr>
      <vt:lpstr>et_List12_1</vt:lpstr>
      <vt:lpstr>et_List12_2</vt:lpstr>
      <vt:lpstr>et_List12_3</vt:lpstr>
      <vt:lpstr>et_List12_4</vt:lpstr>
      <vt:lpstr>et_List13_1</vt:lpstr>
      <vt:lpstr>et_List14_1_1</vt:lpstr>
      <vt:lpstr>et_List14_1_2</vt:lpstr>
      <vt:lpstr>et_List14_1_3</vt:lpstr>
      <vt:lpstr>et_List14_1_4</vt:lpstr>
      <vt:lpstr>et_OneRates_1</vt:lpstr>
      <vt:lpstr>et_OneRates_13</vt:lpstr>
      <vt:lpstr>et_OneRates_2</vt:lpstr>
      <vt:lpstr>et_OneRates_3</vt:lpstr>
      <vt:lpstr>et_OneRates_3_i</vt:lpstr>
      <vt:lpstr>et_OneRates_4</vt:lpstr>
      <vt:lpstr>et_OneRates_5</vt:lpstr>
      <vt:lpstr>et_OneRates_5_comp</vt:lpstr>
      <vt:lpstr>et_OneRates_5_comp_p</vt:lpstr>
      <vt:lpstr>et_OneRates_5_p</vt:lpstr>
      <vt:lpstr>et_OneRates_6</vt:lpstr>
      <vt:lpstr>et_OneRates_7</vt:lpstr>
      <vt:lpstr>et_pIns_List06_1_Period</vt:lpstr>
      <vt:lpstr>et_pIns_List06_10_Period</vt:lpstr>
      <vt:lpstr>et_pIns_List06_13_Period</vt:lpstr>
      <vt:lpstr>et_pIns_List06_2_Period</vt:lpstr>
      <vt:lpstr>et_pIns_List06_3_i_Period</vt:lpstr>
      <vt:lpstr>et_pIns_List06_3_Period</vt:lpstr>
      <vt:lpstr>et_pIns_List06_4_Period</vt:lpstr>
      <vt:lpstr>et_pIns_List06_5_Period</vt:lpstr>
      <vt:lpstr>et_pIns_List06_6_Period</vt:lpstr>
      <vt:lpstr>et_pIns_List06_7_Period</vt:lpstr>
      <vt:lpstr>et_pIns_List06_8_Period</vt:lpstr>
      <vt:lpstr>et_pIns_List06_9_Period</vt:lpstr>
      <vt:lpstr>et_TN_range</vt:lpstr>
      <vt:lpstr>et_TS_range</vt:lpstr>
      <vt:lpstr>et_TwoRates_1</vt:lpstr>
      <vt:lpstr>et_TwoRates_13</vt:lpstr>
      <vt:lpstr>et_TwoRates_2</vt:lpstr>
      <vt:lpstr>et_TwoRates_3</vt:lpstr>
      <vt:lpstr>et_TwoRates_3_i</vt:lpstr>
      <vt:lpstr>et_TwoRates_4</vt:lpstr>
      <vt:lpstr>et_TwoRates_5</vt:lpstr>
      <vt:lpstr>et_TwoRates_5_comp</vt:lpstr>
      <vt:lpstr>et_TwoRates_5_comp_p</vt:lpstr>
      <vt:lpstr>et_TwoRates_5_p</vt:lpstr>
      <vt:lpstr>et_TwoRates_6</vt:lpstr>
      <vt:lpstr>et_TwoRates_7</vt:lpstr>
      <vt:lpstr>fil</vt:lpstr>
      <vt:lpstr>fil_flag</vt:lpstr>
      <vt:lpstr>FirstLine</vt:lpstr>
      <vt:lpstr>flag_publication</vt:lpstr>
      <vt:lpstr>flagDS</vt:lpstr>
      <vt:lpstr>flagIndicat_List06_3</vt:lpstr>
      <vt:lpstr>flagMO</vt:lpstr>
      <vt:lpstr>flagSource</vt:lpstr>
      <vt:lpstr>flagST</vt:lpstr>
      <vt:lpstr>flagTN</vt:lpstr>
      <vt:lpstr>flagTS</vt:lpstr>
      <vt:lpstr>flagTwoTariff</vt:lpstr>
      <vt:lpstr>flagUsedTer_List01</vt:lpstr>
      <vt:lpstr>group_rates</vt:lpstr>
      <vt:lpstr>header_1</vt:lpstr>
      <vt:lpstr>header_10</vt:lpstr>
      <vt:lpstr>header_2</vt:lpstr>
      <vt:lpstr>header_3</vt:lpstr>
      <vt:lpstr>header_4</vt:lpstr>
      <vt:lpstr>header_5</vt:lpstr>
      <vt:lpstr>header_6</vt:lpstr>
      <vt:lpstr>header_7</vt:lpstr>
      <vt:lpstr>header_8</vt:lpstr>
      <vt:lpstr>header_9</vt:lpstr>
      <vt:lpstr>id_rates</vt:lpstr>
      <vt:lpstr>IDtariff_List05_1</vt:lpstr>
      <vt:lpstr>IDtariff_List05_10</vt:lpstr>
      <vt:lpstr>IDtariff_List05_11</vt:lpstr>
      <vt:lpstr>IDtariff_List05_13</vt:lpstr>
      <vt:lpstr>IDtariff_List05_2</vt:lpstr>
      <vt:lpstr>IDtariff_List05_3</vt:lpstr>
      <vt:lpstr>IDtariff_List05_3_i</vt:lpstr>
      <vt:lpstr>IDtariff_List05_4</vt:lpstr>
      <vt:lpstr>IDtariff_List05_5</vt:lpstr>
      <vt:lpstr>IDtariff_List05_6</vt:lpstr>
      <vt:lpstr>IDtariff_List05_7</vt:lpstr>
      <vt:lpstr>IDtariff_List05_8</vt:lpstr>
      <vt:lpstr>IDtariff_List05_9</vt:lpstr>
      <vt:lpstr>Info_Diff</vt:lpstr>
      <vt:lpstr>Info_Diff1</vt:lpstr>
      <vt:lpstr>Info_FilFlag</vt:lpstr>
      <vt:lpstr>Info_ForMOInListMO</vt:lpstr>
      <vt:lpstr>Info_ForMRInListMO</vt:lpstr>
      <vt:lpstr>Info_ForSKIInListMO</vt:lpstr>
      <vt:lpstr>Info_ForSKINumberInListMO</vt:lpstr>
      <vt:lpstr>Info_NoteStandarts</vt:lpstr>
      <vt:lpstr>Info_NoUpdates</vt:lpstr>
      <vt:lpstr>Info_PeriodInTitle</vt:lpstr>
      <vt:lpstr>Info_PrDiff</vt:lpstr>
      <vt:lpstr>Info_PublicationNotDisclosed</vt:lpstr>
      <vt:lpstr>Info_PublicationPdf</vt:lpstr>
      <vt:lpstr>Info_PublicationWeb</vt:lpstr>
      <vt:lpstr>Info_T_Podkl</vt:lpstr>
      <vt:lpstr>Info_TarName</vt:lpstr>
      <vt:lpstr>Info_TerExcludeHelp_1</vt:lpstr>
      <vt:lpstr>Info_TerExcludeHelp_2</vt:lpstr>
      <vt:lpstr>Info_TitleFil</vt:lpstr>
      <vt:lpstr>Info_TitleFlagCrossSubsidization</vt:lpstr>
      <vt:lpstr>Info_TitleFlagIstPubl</vt:lpstr>
      <vt:lpstr>Info_TitleFlagTwoPartTariff</vt:lpstr>
      <vt:lpstr>Info_TitleGroupRates</vt:lpstr>
      <vt:lpstr>Info_TitleKindPublication</vt:lpstr>
      <vt:lpstr>Info_TitleKindsOfGoods</vt:lpstr>
      <vt:lpstr>Info_TitlePublication</vt:lpstr>
      <vt:lpstr>Info_TitleType</vt:lpstr>
      <vt:lpstr>inn</vt:lpstr>
      <vt:lpstr>Instr_1</vt:lpstr>
      <vt:lpstr>Instr_2</vt:lpstr>
      <vt:lpstr>Instr_3</vt:lpstr>
      <vt:lpstr>Instr_4</vt:lpstr>
      <vt:lpstr>Instr_5</vt:lpstr>
      <vt:lpstr>Instr_6</vt:lpstr>
      <vt:lpstr>Instr_7</vt:lpstr>
      <vt:lpstr>Instr_8</vt:lpstr>
      <vt:lpstr>instr_hyp1</vt:lpstr>
      <vt:lpstr>instr_hyp2</vt:lpstr>
      <vt:lpstr>instr_hyp3</vt:lpstr>
      <vt:lpstr>isComponent</vt:lpstr>
      <vt:lpstr>isDiff</vt:lpstr>
      <vt:lpstr>isIndicat</vt:lpstr>
      <vt:lpstr>isSellers</vt:lpstr>
      <vt:lpstr>IstPub</vt:lpstr>
      <vt:lpstr>IstPub_ch</vt:lpstr>
      <vt:lpstr>kind_group_rates</vt:lpstr>
      <vt:lpstr>kind_group_rates_load</vt:lpstr>
      <vt:lpstr>kind_group_rates_load_ETS</vt:lpstr>
      <vt:lpstr>kind_group_rates_load_filter</vt:lpstr>
      <vt:lpstr>kind_group_rates_load_filter_ETS</vt:lpstr>
      <vt:lpstr>kind_of_activity</vt:lpstr>
      <vt:lpstr>kind_of_activity_WARM</vt:lpstr>
      <vt:lpstr>kind_of_cons</vt:lpstr>
      <vt:lpstr>kind_of_control_method</vt:lpstr>
      <vt:lpstr>kind_of_control_method_filter</vt:lpstr>
      <vt:lpstr>kind_of_data_type</vt:lpstr>
      <vt:lpstr>kind_of_diameters</vt:lpstr>
      <vt:lpstr>kind_of_diameters2</vt:lpstr>
      <vt:lpstr>kind_of_diff</vt:lpstr>
      <vt:lpstr>kind_of_forms</vt:lpstr>
      <vt:lpstr>kind_of_fuel</vt:lpstr>
      <vt:lpstr>kind_of_heat_transfer</vt:lpstr>
      <vt:lpstr>kind_of_heat_transfer2</vt:lpstr>
      <vt:lpstr>kind_of_heat_transfer3</vt:lpstr>
      <vt:lpstr>kind_of_load</vt:lpstr>
      <vt:lpstr>kind_of_load2</vt:lpstr>
      <vt:lpstr>kind_of_load3</vt:lpstr>
      <vt:lpstr>kind_of_load4</vt:lpstr>
      <vt:lpstr>kind_of_nameforms</vt:lpstr>
      <vt:lpstr>kind_of_NDS</vt:lpstr>
      <vt:lpstr>kind_of_NDS_tariff</vt:lpstr>
      <vt:lpstr>kind_of_NDS_tariff_people</vt:lpstr>
      <vt:lpstr>kind_of_nets</vt:lpstr>
      <vt:lpstr>kind_of_org_type</vt:lpstr>
      <vt:lpstr>kind_of_publication</vt:lpstr>
      <vt:lpstr>kind_of_scheme_in</vt:lpstr>
      <vt:lpstr>kind_of_scheme_in2</vt:lpstr>
      <vt:lpstr>kind_of_tariff_unit</vt:lpstr>
      <vt:lpstr>kind_of_unit</vt:lpstr>
      <vt:lpstr>kind_of_zak</vt:lpstr>
      <vt:lpstr>kpp</vt:lpstr>
      <vt:lpstr>LINK_RANGE</vt:lpstr>
      <vt:lpstr>List_H</vt:lpstr>
      <vt:lpstr>List_M</vt:lpstr>
      <vt:lpstr>LIST_MR_MO_OKTMO</vt:lpstr>
      <vt:lpstr>List01_CheckC</vt:lpstr>
      <vt:lpstr>List01_NameCol</vt:lpstr>
      <vt:lpstr>List01_REESTR_MO</vt:lpstr>
      <vt:lpstr>List03_Date_1</vt:lpstr>
      <vt:lpstr>List03_GroundMaterials_1</vt:lpstr>
      <vt:lpstr>List03_NameForms</vt:lpstr>
      <vt:lpstr>List03_NameForms_Copy</vt:lpstr>
      <vt:lpstr>List03_note</vt:lpstr>
      <vt:lpstr>List03_NumForms</vt:lpstr>
      <vt:lpstr>List03_NumForms_Copy</vt:lpstr>
      <vt:lpstr>List06_1_DP</vt:lpstr>
      <vt:lpstr>List06_1_MC</vt:lpstr>
      <vt:lpstr>List06_1_MC2</vt:lpstr>
      <vt:lpstr>List06_1_note</vt:lpstr>
      <vt:lpstr>List06_1_Period</vt:lpstr>
      <vt:lpstr>List06_10_DP</vt:lpstr>
      <vt:lpstr>List06_10_MC2</vt:lpstr>
      <vt:lpstr>List06_10_note</vt:lpstr>
      <vt:lpstr>List06_10_Period</vt:lpstr>
      <vt:lpstr>List06_10_pl</vt:lpstr>
      <vt:lpstr>List06_10_region</vt:lpstr>
      <vt:lpstr>List06_13_DP</vt:lpstr>
      <vt:lpstr>List06_13_MC</vt:lpstr>
      <vt:lpstr>List06_13_MC2</vt:lpstr>
      <vt:lpstr>List06_13_note</vt:lpstr>
      <vt:lpstr>List06_13_Period</vt:lpstr>
      <vt:lpstr>List06_2_DP</vt:lpstr>
      <vt:lpstr>List06_2_MC</vt:lpstr>
      <vt:lpstr>List06_2_MC2</vt:lpstr>
      <vt:lpstr>List06_2_note</vt:lpstr>
      <vt:lpstr>List06_2_Period</vt:lpstr>
      <vt:lpstr>List06_3_DP</vt:lpstr>
      <vt:lpstr>List06_3_i_DP</vt:lpstr>
      <vt:lpstr>List06_3_i_GroundMaterials</vt:lpstr>
      <vt:lpstr>List06_3_i_MC</vt:lpstr>
      <vt:lpstr>List06_3_i_MC2</vt:lpstr>
      <vt:lpstr>List06_3_i_note</vt:lpstr>
      <vt:lpstr>List06_3_i_Period</vt:lpstr>
      <vt:lpstr>List06_3_MC</vt:lpstr>
      <vt:lpstr>List06_3_MC2</vt:lpstr>
      <vt:lpstr>List06_3_note</vt:lpstr>
      <vt:lpstr>List06_3_Period</vt:lpstr>
      <vt:lpstr>List06_4_DP</vt:lpstr>
      <vt:lpstr>List06_4_MC2</vt:lpstr>
      <vt:lpstr>List06_4_note</vt:lpstr>
      <vt:lpstr>List06_4_Period</vt:lpstr>
      <vt:lpstr>List06_5_0</vt:lpstr>
      <vt:lpstr>List06_5_DP</vt:lpstr>
      <vt:lpstr>List06_5_MC</vt:lpstr>
      <vt:lpstr>List06_5_MC2</vt:lpstr>
      <vt:lpstr>List06_5_note</vt:lpstr>
      <vt:lpstr>List06_5_Period</vt:lpstr>
      <vt:lpstr>List06_6_DP</vt:lpstr>
      <vt:lpstr>List06_6_MC</vt:lpstr>
      <vt:lpstr>List06_6_MC2</vt:lpstr>
      <vt:lpstr>List06_6_note</vt:lpstr>
      <vt:lpstr>List06_6_Period</vt:lpstr>
      <vt:lpstr>List06_7_DP</vt:lpstr>
      <vt:lpstr>List06_7_MC</vt:lpstr>
      <vt:lpstr>List06_7_MC2</vt:lpstr>
      <vt:lpstr>List06_7_note</vt:lpstr>
      <vt:lpstr>List06_7_Period</vt:lpstr>
      <vt:lpstr>List06_8_DP</vt:lpstr>
      <vt:lpstr>List06_8_MC</vt:lpstr>
      <vt:lpstr>List06_8_MC2</vt:lpstr>
      <vt:lpstr>List06_8_note</vt:lpstr>
      <vt:lpstr>List06_8_Period</vt:lpstr>
      <vt:lpstr>List06_9_DP</vt:lpstr>
      <vt:lpstr>List06_9_MC</vt:lpstr>
      <vt:lpstr>List06_9_MC2</vt:lpstr>
      <vt:lpstr>List06_9_note</vt:lpstr>
      <vt:lpstr>List06_9_Period</vt:lpstr>
      <vt:lpstr>List06_9_pl</vt:lpstr>
      <vt:lpstr>List13_GroundMaterials_1</vt:lpstr>
      <vt:lpstr>List13_note</vt:lpstr>
      <vt:lpstr>List14_1_Date</vt:lpstr>
      <vt:lpstr>List14_1_Date_1</vt:lpstr>
      <vt:lpstr>List14_1_DPR</vt:lpstr>
      <vt:lpstr>List14_1_flagIPR</vt:lpstr>
      <vt:lpstr>List14_1_GroundMaterials_1</vt:lpstr>
      <vt:lpstr>List14_1_hypIPR</vt:lpstr>
      <vt:lpstr>List14_1_method</vt:lpstr>
      <vt:lpstr>List14_1_note</vt:lpstr>
      <vt:lpstr>ListForms</vt:lpstr>
      <vt:lpstr>logical</vt:lpstr>
      <vt:lpstr>mo_List01</vt:lpstr>
      <vt:lpstr>MODesc</vt:lpstr>
      <vt:lpstr>MONTH</vt:lpstr>
      <vt:lpstr>mr_List01</vt:lpstr>
      <vt:lpstr>mrCopy_List01</vt:lpstr>
      <vt:lpstr>mrmoCopy_List01</vt:lpstr>
      <vt:lpstr>nalog</vt:lpstr>
      <vt:lpstr>name_rates</vt:lpstr>
      <vt:lpstr>name_rates_4</vt:lpstr>
      <vt:lpstr>name_rates_4_filter</vt:lpstr>
      <vt:lpstr>name_rates_8</vt:lpstr>
      <vt:lpstr>name_rates_8_filter</vt:lpstr>
      <vt:lpstr>nameApr</vt:lpstr>
      <vt:lpstr>NameOrPr</vt:lpstr>
      <vt:lpstr>NameOrPr_ch</vt:lpstr>
      <vt:lpstr>numberPr</vt:lpstr>
      <vt:lpstr>numberPr_ch</vt:lpstr>
      <vt:lpstr>OneRates_1</vt:lpstr>
      <vt:lpstr>OneRates_13</vt:lpstr>
      <vt:lpstr>OneRates_2</vt:lpstr>
      <vt:lpstr>OneRates_3</vt:lpstr>
      <vt:lpstr>OneRates_3_i</vt:lpstr>
      <vt:lpstr>OneRates_4</vt:lpstr>
      <vt:lpstr>OneRates_5</vt:lpstr>
      <vt:lpstr>OneRates_5_comp</vt:lpstr>
      <vt:lpstr>OneRates_5_comp_p</vt:lpstr>
      <vt:lpstr>OneRates_5_p</vt:lpstr>
      <vt:lpstr>OneRates_6</vt:lpstr>
      <vt:lpstr>OneRates_7</vt:lpstr>
      <vt:lpstr>org</vt:lpstr>
      <vt:lpstr>Org_Address</vt:lpstr>
      <vt:lpstr>ORG_END_DATE</vt:lpstr>
      <vt:lpstr>Org_main</vt:lpstr>
      <vt:lpstr>ORG_START_DATE</vt:lpstr>
      <vt:lpstr>otv_lico_name</vt:lpstr>
      <vt:lpstr>pCng_List13_1</vt:lpstr>
      <vt:lpstr>pDel_Comm</vt:lpstr>
      <vt:lpstr>pDel_List01_0</vt:lpstr>
      <vt:lpstr>pDel_List01_1</vt:lpstr>
      <vt:lpstr>pDel_List01_2</vt:lpstr>
      <vt:lpstr>pDel_List02</vt:lpstr>
      <vt:lpstr>pDel_List02_1</vt:lpstr>
      <vt:lpstr>pDel_List02_2</vt:lpstr>
      <vt:lpstr>pDel_List02_3</vt:lpstr>
      <vt:lpstr>pDel_List02_4</vt:lpstr>
      <vt:lpstr>pDel_List03</vt:lpstr>
      <vt:lpstr>pDel_List06_1_1</vt:lpstr>
      <vt:lpstr>pDel_List06_1_2</vt:lpstr>
      <vt:lpstr>pDel_List06_1_3</vt:lpstr>
      <vt:lpstr>pDel_List06_10_4</vt:lpstr>
      <vt:lpstr>pDel_List06_10_5</vt:lpstr>
      <vt:lpstr>pDel_List06_13_1</vt:lpstr>
      <vt:lpstr>pDel_List06_13_2</vt:lpstr>
      <vt:lpstr>pDel_List06_13_3</vt:lpstr>
      <vt:lpstr>pDel_List06_2_1</vt:lpstr>
      <vt:lpstr>pDel_List06_2_2</vt:lpstr>
      <vt:lpstr>pDel_List06_2_3</vt:lpstr>
      <vt:lpstr>pDel_List06_3_1</vt:lpstr>
      <vt:lpstr>pDel_List06_3_2</vt:lpstr>
      <vt:lpstr>pDel_List06_3_3</vt:lpstr>
      <vt:lpstr>pDel_List06_3_i_1</vt:lpstr>
      <vt:lpstr>pDel_List06_3_i_2</vt:lpstr>
      <vt:lpstr>pDel_List06_3_i_3</vt:lpstr>
      <vt:lpstr>pDel_List06_4_1</vt:lpstr>
      <vt:lpstr>pDel_List06_4_2</vt:lpstr>
      <vt:lpstr>pDel_List06_4_3</vt:lpstr>
      <vt:lpstr>pDel_List06_5_1</vt:lpstr>
      <vt:lpstr>pDel_List06_5_2</vt:lpstr>
      <vt:lpstr>pDel_List06_5_3</vt:lpstr>
      <vt:lpstr>pDel_List06_6_1</vt:lpstr>
      <vt:lpstr>pDel_List06_6_2</vt:lpstr>
      <vt:lpstr>pDel_List06_6_3</vt:lpstr>
      <vt:lpstr>pDel_List06_7_1</vt:lpstr>
      <vt:lpstr>pDel_List06_7_2</vt:lpstr>
      <vt:lpstr>pDel_List06_7_3</vt:lpstr>
      <vt:lpstr>pDel_List06_8_1</vt:lpstr>
      <vt:lpstr>pDel_List06_8_2</vt:lpstr>
      <vt:lpstr>pDel_List06_8_3</vt:lpstr>
      <vt:lpstr>pDel_List06_9_5</vt:lpstr>
      <vt:lpstr>pDel_List07</vt:lpstr>
      <vt:lpstr>pDel_List13_1</vt:lpstr>
      <vt:lpstr>pDel_List14_1_1</vt:lpstr>
      <vt:lpstr>pDel_List14_1_1_2</vt:lpstr>
      <vt:lpstr>pDel_List14_1_2</vt:lpstr>
      <vt:lpstr>pDel_List14_1_2_2</vt:lpstr>
      <vt:lpstr>pDel_List14_1_3</vt:lpstr>
      <vt:lpstr>pDel_List14_1_3_2</vt:lpstr>
      <vt:lpstr>pDel_List14_1_4</vt:lpstr>
      <vt:lpstr>pDel_List14_1_4_2</vt:lpstr>
      <vt:lpstr>pDel_List14_1_5</vt:lpstr>
      <vt:lpstr>pDel_List14_1_5_2</vt:lpstr>
      <vt:lpstr>periodEnd</vt:lpstr>
      <vt:lpstr>periodStart</vt:lpstr>
      <vt:lpstr>pIns_Comm</vt:lpstr>
      <vt:lpstr>pIns_List01_0</vt:lpstr>
      <vt:lpstr>pIns_List02</vt:lpstr>
      <vt:lpstr>pIns_List03</vt:lpstr>
      <vt:lpstr>pIns_List06_1_Period</vt:lpstr>
      <vt:lpstr>pIns_List06_10_Period</vt:lpstr>
      <vt:lpstr>pIns_List06_13_Period</vt:lpstr>
      <vt:lpstr>pIns_List06_2_Period</vt:lpstr>
      <vt:lpstr>pIns_List06_3_i_Period</vt:lpstr>
      <vt:lpstr>pIns_List06_3_Period</vt:lpstr>
      <vt:lpstr>pIns_List06_4_Period</vt:lpstr>
      <vt:lpstr>pIns_List06_5_Period</vt:lpstr>
      <vt:lpstr>pIns_List06_6_Period</vt:lpstr>
      <vt:lpstr>pIns_List06_7_Period</vt:lpstr>
      <vt:lpstr>pIns_List06_8_Period</vt:lpstr>
      <vt:lpstr>pIns_List06_9_Period</vt:lpstr>
      <vt:lpstr>pIns_List07</vt:lpstr>
      <vt:lpstr>pIns_List13_1</vt:lpstr>
      <vt:lpstr>pr_List06_1</vt:lpstr>
      <vt:lpstr>pr_List06_10</vt:lpstr>
      <vt:lpstr>pr_List06_13</vt:lpstr>
      <vt:lpstr>pr_List06_2</vt:lpstr>
      <vt:lpstr>pr_List06_3</vt:lpstr>
      <vt:lpstr>pr_List06_3_i</vt:lpstr>
      <vt:lpstr>pr_List06_4</vt:lpstr>
      <vt:lpstr>pr_List06_5</vt:lpstr>
      <vt:lpstr>pr_List06_6</vt:lpstr>
      <vt:lpstr>pr_List06_7</vt:lpstr>
      <vt:lpstr>pr_List06_8</vt:lpstr>
      <vt:lpstr>pr_List06_9</vt:lpstr>
      <vt:lpstr>pVDel_List06_1</vt:lpstr>
      <vt:lpstr>pVDel_List06_10</vt:lpstr>
      <vt:lpstr>pVDel_List06_13</vt:lpstr>
      <vt:lpstr>pVDel_List06_2</vt:lpstr>
      <vt:lpstr>pVDel_List06_3</vt:lpstr>
      <vt:lpstr>pVDel_List06_3_i</vt:lpstr>
      <vt:lpstr>pVDel_List06_4</vt:lpstr>
      <vt:lpstr>pVDel_List06_5</vt:lpstr>
      <vt:lpstr>pVDel_List06_6</vt:lpstr>
      <vt:lpstr>pVDel_List06_7</vt:lpstr>
      <vt:lpstr>pVDel_List06_8</vt:lpstr>
      <vt:lpstr>pVDel_List06_9</vt:lpstr>
      <vt:lpstr>QUARTER</vt:lpstr>
      <vt:lpstr>REESTR_LINK_RANGE</vt:lpstr>
      <vt:lpstr>REESTR_ORG_RANGE</vt:lpstr>
      <vt:lpstr>REESTR_VED_RANGE</vt:lpstr>
      <vt:lpstr>REESTR_VT_RANGE</vt:lpstr>
      <vt:lpstr>REGION</vt:lpstr>
      <vt:lpstr>region_name</vt:lpstr>
      <vt:lpstr>RegulatoryPeriod</vt:lpstr>
      <vt:lpstr>shema_podkl_2</vt:lpstr>
      <vt:lpstr>shema_podkl_3</vt:lpstr>
      <vt:lpstr>shema_podkl_3_i</vt:lpstr>
      <vt:lpstr>SKI_number</vt:lpstr>
      <vt:lpstr>tariffDesc</vt:lpstr>
      <vt:lpstr>TECH_ORG_ID</vt:lpstr>
      <vt:lpstr>ter_List01</vt:lpstr>
      <vt:lpstr>terCopy_List01</vt:lpstr>
      <vt:lpstr>TitlePr_ch</vt:lpstr>
      <vt:lpstr>TwoRates_1</vt:lpstr>
      <vt:lpstr>TwoRates_13</vt:lpstr>
      <vt:lpstr>TwoRates_2</vt:lpstr>
      <vt:lpstr>TwoRates_3</vt:lpstr>
      <vt:lpstr>TwoRates_3_i</vt:lpstr>
      <vt:lpstr>TwoRates_5</vt:lpstr>
      <vt:lpstr>TwoRates_5_comp</vt:lpstr>
      <vt:lpstr>TwoRates_5_comp_p</vt:lpstr>
      <vt:lpstr>TwoRates_5_p</vt:lpstr>
      <vt:lpstr>TwoRates_6</vt:lpstr>
      <vt:lpstr>TwoRates_7</vt:lpstr>
      <vt:lpstr>type_org</vt:lpstr>
      <vt:lpstr>UpdStatus</vt:lpstr>
      <vt:lpstr>VDET_END_DATE</vt:lpstr>
      <vt:lpstr>VDET_START_DATE</vt:lpstr>
      <vt:lpstr>version</vt:lpstr>
      <vt:lpstr>vid_teplnos_1</vt:lpstr>
      <vt:lpstr>vid_teplnos_10</vt:lpstr>
      <vt:lpstr>vid_teplnos_11</vt:lpstr>
      <vt:lpstr>vid_teplnos_12</vt:lpstr>
      <vt:lpstr>vid_teplnos_2</vt:lpstr>
      <vt:lpstr>vid_teplnos_3</vt:lpstr>
      <vt:lpstr>vid_teplnos_4</vt:lpstr>
      <vt:lpstr>vid_teplnos_5</vt:lpstr>
      <vt:lpstr>vid_teplnos_6</vt:lpstr>
      <vt:lpstr>vid_teplnos_7</vt:lpstr>
      <vt:lpstr>vid_teplnos_8</vt:lpstr>
      <vt:lpstr>vid_teplnos_9</vt:lpstr>
      <vt:lpstr>VidTopl</vt:lpstr>
      <vt:lpstr>VidTopl_1</vt:lpstr>
      <vt:lpstr>VidTopl_2</vt:lpstr>
      <vt:lpstr>VidTopl_3</vt:lpstr>
      <vt:lpstr>warmNote</vt:lpstr>
      <vt:lpstr>warmSource</vt:lpstr>
      <vt:lpstr>year_list</vt:lpstr>
      <vt:lpstr>year_list1</vt:lpstr>
    </vt:vector>
  </TitlesOfParts>
  <Company>ФАС России</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Предложение регулируемой организации об установлении тарифов в сфере теплоснабжения (цены и тарифы), информация о способах приобретения, стоимости и объемах товаров, необходимых для производства регулируемых товаров и (или) оказания регулируемых услуг</dc:title>
  <dc:subject>Предложение регулируемой организации об установлении тарифов в сфере теплоснабжения (цены и тарифы), информация о способах приобретения, стоимости и объемах товаров, необходимых для производства регулируемых товаров и (или) оказания регулируемых услуг</dc:subject>
  <dc:creator>--</dc:creator>
  <cp:lastModifiedBy>Pavlova Olga</cp:lastModifiedBy>
  <cp:lastPrinted>2013-08-29T08:11:20Z</cp:lastPrinted>
  <dcterms:created xsi:type="dcterms:W3CDTF">2004-05-21T07:18:45Z</dcterms:created>
  <dcterms:modified xsi:type="dcterms:W3CDTF">2023-12-21T12:20:14Z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itTemplate">
    <vt:bool>true</vt:bool>
  </property>
  <property fmtid="{D5CDD505-2E9C-101B-9397-08002B2CF9AE}" pid="3" name="Version">
    <vt:lpwstr>FAS.JKH.OPEN.INFO.REQUEST.WARM</vt:lpwstr>
  </property>
  <property fmtid="{D5CDD505-2E9C-101B-9397-08002B2CF9AE}" pid="4" name="UserComments">
    <vt:lpwstr/>
  </property>
  <property fmtid="{D5CDD505-2E9C-101B-9397-08002B2CF9AE}" pid="5" name="PeriodLength">
    <vt:lpwstr/>
  </property>
  <property fmtid="{D5CDD505-2E9C-101B-9397-08002B2CF9AE}" pid="6" name="XsltDocFilePath">
    <vt:lpwstr/>
  </property>
  <property fmtid="{D5CDD505-2E9C-101B-9397-08002B2CF9AE}" pid="7" name="XslViewFilePath">
    <vt:lpwstr/>
  </property>
  <property fmtid="{D5CDD505-2E9C-101B-9397-08002B2CF9AE}" pid="8" name="RootDocFilePath">
    <vt:lpwstr/>
  </property>
  <property fmtid="{D5CDD505-2E9C-101B-9397-08002B2CF9AE}" pid="9" name="HtmlTempFilePath">
    <vt:lpwstr/>
  </property>
  <property fmtid="{D5CDD505-2E9C-101B-9397-08002B2CF9AE}" pid="10" name="keywords">
    <vt:lpwstr/>
  </property>
  <property fmtid="{D5CDD505-2E9C-101B-9397-08002B2CF9AE}" pid="11" name="Status">
    <vt:lpwstr>2</vt:lpwstr>
  </property>
  <property fmtid="{D5CDD505-2E9C-101B-9397-08002B2CF9AE}" pid="12" name="CurrentVersion">
    <vt:lpwstr>1.0.2</vt:lpwstr>
  </property>
  <property fmtid="{D5CDD505-2E9C-101B-9397-08002B2CF9AE}" pid="13" name="XMLTempFilePath">
    <vt:lpwstr/>
  </property>
  <property fmtid="{D5CDD505-2E9C-101B-9397-08002B2CF9AE}" pid="14" name="entityid">
    <vt:lpwstr/>
  </property>
  <property fmtid="{D5CDD505-2E9C-101B-9397-08002B2CF9AE}" pid="15" name="Period">
    <vt:lpwstr/>
  </property>
  <property fmtid="{D5CDD505-2E9C-101B-9397-08002B2CF9AE}" pid="16" name="TemplateOperationMode">
    <vt:i4>3</vt:i4>
  </property>
  <property fmtid="{D5CDD505-2E9C-101B-9397-08002B2CF9AE}" pid="17" name="Periodicity">
    <vt:lpwstr>YEAR</vt:lpwstr>
  </property>
  <property fmtid="{D5CDD505-2E9C-101B-9397-08002B2CF9AE}" pid="18" name="TypePlanning">
    <vt:lpwstr>PLAN</vt:lpwstr>
  </property>
  <property fmtid="{D5CDD505-2E9C-101B-9397-08002B2CF9AE}" pid="19" name="ProtectBook">
    <vt:i4>0</vt:i4>
  </property>
</Properties>
</file>