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xlsBook" defaultThemeVersion="124226"/>
  <mc:AlternateContent xmlns:mc="http://schemas.openxmlformats.org/markup-compatibility/2006">
    <mc:Choice Requires="x15">
      <x15ac:absPath xmlns:x15ac="http://schemas.microsoft.com/office/spreadsheetml/2010/11/ac" url="\\Vdc\peo$\ПЭО\Бюро генерации\ЕСЭ-Кубань\ОП Балашиха и Юнтолово\Юнтолово\Тарифы Юнтолово\Шаблоны ИЕАС\FAS.JKH.OPEN.INFO.QUARTER.WARM\3 квартал 2022\"/>
    </mc:Choice>
  </mc:AlternateContent>
  <bookViews>
    <workbookView xWindow="0" yWindow="0" windowWidth="28800" windowHeight="10800" tabRatio="947" firstSheet="1" activeTab="3"/>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REESTR_MO!$A$2:$D$113</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1.7'!$E$11:$H$17</definedName>
    <definedName name="List01_Name">'Форма 1.7'!$G$8:$H$8</definedName>
    <definedName name="List01_Num">'Форма 1.7'!$G$1:$H$1</definedName>
    <definedName name="List01_p1">'Форма 1.7'!$G$11:$H$11</definedName>
    <definedName name="List01_p2">'Форма 1.7'!$G$12:$H$12</definedName>
    <definedName name="List01_p3">'Форма 1.7'!$G$13:$H$13</definedName>
    <definedName name="List01_p4">'Форма 1.7'!$G$3:$H$3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1.7'!$G:$G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1.7'!$H$8</definedName>
    <definedName name="pIns_List01_2">'Форма 1.7'!$E$20</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REESTR_ORG!$A$2:$J$43</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A10" i="553" l="1"/>
  <c r="A9" i="553"/>
  <c r="F16" i="569"/>
  <c r="D16" i="569"/>
  <c r="F12" i="569"/>
  <c r="A5" i="553"/>
  <c r="A6" i="553"/>
  <c r="A7" i="553"/>
  <c r="A8" i="553"/>
  <c r="R14" i="566"/>
  <c r="R13" i="566"/>
  <c r="A4" i="553"/>
  <c r="R12" i="566"/>
  <c r="P12" i="566" a="1"/>
  <c r="P12" i="566" s="1"/>
  <c r="M14" i="566"/>
  <c r="M13" i="566"/>
  <c r="M12" i="566"/>
  <c r="P15" i="471" l="1" a="1"/>
  <c r="P15" i="471" s="1"/>
  <c r="B3" i="525"/>
  <c r="D4" i="556" l="1"/>
  <c r="T3" i="205" l="1"/>
  <c r="B2" i="525"/>
  <c r="D5" i="532" l="1"/>
  <c r="B5" i="525"/>
  <c r="A3" i="553" l="1"/>
  <c r="A2" i="553" l="1"/>
  <c r="M12" i="564" l="1"/>
  <c r="F54" i="471" l="1"/>
  <c r="D58" i="471" l="1"/>
  <c r="F58" i="471"/>
  <c r="D6" i="569" l="1"/>
  <c r="G15" i="532" l="1"/>
  <c r="R25" i="471" l="1"/>
  <c r="R20" i="471"/>
  <c r="R15" i="471"/>
  <c r="M15" i="471"/>
  <c r="M25" i="471"/>
  <c r="M20" i="471"/>
  <c r="M45" i="471" l="1"/>
  <c r="D17" i="205" l="1"/>
  <c r="E17" i="205"/>
  <c r="D8" i="431"/>
  <c r="D8" i="547"/>
  <c r="D6" i="532"/>
  <c r="G10" i="532"/>
  <c r="D5" i="556"/>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<sst xmlns="http://schemas.openxmlformats.org/spreadsheetml/2006/main" count="1213" uniqueCount="765">
  <si>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</si>
  <si>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</si>
  <si>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</si>
  <si>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</si>
  <si>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</si>
  <si>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</si>
  <si>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</si>
  <si>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</si>
  <si>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</si>
  <si>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</si>
  <si>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</si>
  <si>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</si>
  <si>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</si>
  <si>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</si>
  <si>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</si>
  <si>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</si>
  <si>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</si>
  <si>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</si>
  <si>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</si>
  <si>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</si>
  <si>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</si>
  <si>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</si>
  <si>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</si>
  <si>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</si>
  <si>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</si>
  <si>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</si>
  <si>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</si>
  <si>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</si>
  <si>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</si>
  <si>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</si>
  <si>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</si>
  <si>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</si>
  <si>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</si>
  <si>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</si>
  <si>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</si>
  <si>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</si>
  <si>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</si>
  <si>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</si>
  <si>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</si>
  <si>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</si>
  <si>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</si>
  <si>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</si>
  <si>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</si>
  <si>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</si>
  <si>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</si>
  <si>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</si>
  <si>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</si>
  <si>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</si>
  <si>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</si>
  <si>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</si>
  <si>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</si>
  <si>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</si>
  <si>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</si>
  <si>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</si>
  <si>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</si>
  <si>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</si>
  <si>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</si>
  <si>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</si>
  <si>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</si>
  <si>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</si>
  <si>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</si>
  <si>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</si>
  <si>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</si>
  <si>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</si>
  <si>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</si>
  <si>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</si>
  <si>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</si>
  <si>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</si>
  <si>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</si>
  <si>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</si>
  <si>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</si>
  <si>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</si>
  <si>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</si>
  <si>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</si>
  <si>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</si>
  <si>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</si>
  <si>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</si>
  <si>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</si>
  <si>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</si>
  <si>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</si>
  <si>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</si>
  <si>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</si>
  <si>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</si>
  <si>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</si>
  <si>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</si>
  <si>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</si>
  <si>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</si>
  <si>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</si>
  <si>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</si>
  <si>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</si>
  <si>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</si>
  <si>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</si>
  <si>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</si>
  <si>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</si>
  <si>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</si>
  <si>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</si>
  <si>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</si>
  <si>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</si>
  <si>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</si>
  <si>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</si>
  <si>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</si>
  <si>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</si>
  <si>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</si>
  <si>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</si>
  <si>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</si>
  <si>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</si>
  <si>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</si>
  <si>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</si>
  <si>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</si>
  <si>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</si>
  <si>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</si>
  <si>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</si>
  <si>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</si>
  <si>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</si>
  <si>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</si>
  <si>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</si>
  <si>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</si>
  <si>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</si>
  <si>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</si>
  <si>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</si>
  <si>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</si>
  <si>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</si>
  <si>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</si>
  <si>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</si>
  <si>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</si>
  <si>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</si>
  <si>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</si>
  <si>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</si>
  <si>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</si>
  <si>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</si>
  <si>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</si>
  <si>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</si>
  <si>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</si>
  <si>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</si>
  <si>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</si>
  <si>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</si>
  <si>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</si>
  <si>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</si>
  <si>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</si>
  <si>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</si>
  <si>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</si>
  <si>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</si>
  <si>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</si>
  <si>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</si>
  <si>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</si>
  <si>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</si>
  <si>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</si>
  <si>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</si>
  <si>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</si>
  <si>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</si>
  <si>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</si>
  <si>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</si>
  <si>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</si>
  <si>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</si>
  <si>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</si>
  <si>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</si>
  <si>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</si>
  <si>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</si>
  <si>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</si>
  <si>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</si>
  <si>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</si>
  <si>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</si>
  <si>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</si>
  <si>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</si>
  <si>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</si>
  <si>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</si>
  <si>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</si>
  <si>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</si>
  <si>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</si>
  <si>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</si>
  <si>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</si>
  <si>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</si>
  <si>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</si>
  <si>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</si>
  <si>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</si>
  <si>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</si>
  <si>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</si>
  <si>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</si>
  <si>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</si>
  <si>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</si>
  <si>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</si>
  <si>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</si>
  <si>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</si>
  <si>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</si>
  <si>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</si>
  <si>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</si>
  <si>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</si>
  <si>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</si>
  <si>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</si>
  <si>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</si>
  <si>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</si>
  <si>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</si>
  <si>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</si>
  <si>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</si>
  <si>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</si>
  <si>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</si>
  <si>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</si>
  <si>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</si>
  <si>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</si>
  <si>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</si>
  <si>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</si>
  <si>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</si>
  <si>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</si>
  <si>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</si>
  <si>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</si>
  <si>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</si>
  <si>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</si>
  <si>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</si>
  <si>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</si>
  <si>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</si>
  <si>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</si>
  <si>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</si>
  <si>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</si>
  <si>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</si>
  <si>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</si>
  <si>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</si>
  <si>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</si>
  <si>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</si>
  <si>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</si>
  <si>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</si>
  <si>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</si>
  <si>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</si>
  <si>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</si>
  <si>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</si>
  <si>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</si>
  <si>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</si>
  <si>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</si>
  <si>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</si>
  <si>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</si>
  <si>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</si>
  <si>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</si>
  <si>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</si>
  <si>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</si>
  <si>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</si>
  <si>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</si>
  <si>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</si>
  <si>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</si>
  <si>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</si>
  <si>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</si>
  <si>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</si>
  <si>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</si>
  <si>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</si>
  <si>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</si>
  <si>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</si>
  <si>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</si>
  <si>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</si>
  <si>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</si>
  <si>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</si>
  <si>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</si>
  <si>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</si>
  <si>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</si>
  <si>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</si>
  <si>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</si>
  <si>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</si>
  <si>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</si>
  <si>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</si>
  <si>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</si>
  <si>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</si>
  <si>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</si>
  <si>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</si>
  <si>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</si>
  <si>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</si>
  <si>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</si>
  <si>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</si>
  <si>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</si>
  <si>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</si>
  <si>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</si>
  <si>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</si>
  <si>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</si>
  <si>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</si>
  <si>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</si>
  <si>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</si>
  <si>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</si>
  <si>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</si>
  <si>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</si>
  <si>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</si>
  <si>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</si>
  <si>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</si>
  <si>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</si>
  <si>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</si>
  <si>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</si>
  <si>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</si>
  <si>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</si>
  <si>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</si>
  <si>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</si>
  <si>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</si>
  <si>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</si>
  <si>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</si>
  <si>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</si>
  <si>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</si>
  <si>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</si>
  <si>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</si>
  <si>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</si>
  <si>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</si>
  <si>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</si>
  <si>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</si>
  <si>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</si>
  <si>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</si>
  <si>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</si>
  <si>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</si>
  <si>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</si>
  <si>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</si>
  <si>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</si>
  <si>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</si>
  <si>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</si>
  <si>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</si>
  <si>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</si>
  <si>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</si>
  <si>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</si>
  <si>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</si>
  <si>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</si>
  <si>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</si>
  <si>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</si>
  <si>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</si>
  <si>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</si>
  <si>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</si>
  <si>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</si>
  <si>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</si>
  <si>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</si>
  <si>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</si>
  <si>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</si>
  <si>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</si>
  <si>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</si>
  <si>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</si>
  <si>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</si>
  <si>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</si>
  <si>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</si>
  <si>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</si>
  <si>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</si>
  <si>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</si>
  <si>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</si>
  <si>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</si>
  <si>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</si>
  <si>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</si>
  <si>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</si>
  <si>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</si>
  <si>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</si>
  <si>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</si>
  <si>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</si>
  <si>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</si>
  <si>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</si>
  <si>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</si>
  <si>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</si>
  <si>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</si>
  <si>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</si>
  <si>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</si>
  <si>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</si>
  <si>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</si>
  <si>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</si>
  <si>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</si>
  <si>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</si>
  <si>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01.08.2022</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</si>
  <si>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</si>
  <si>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</si>
  <si>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</si>
  <si>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</si>
  <si>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</si>
  <si>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Нет доступных обновлений для отчёта с кодом FAS.JKH.OPEN.INFO.QUARTER.GVS!</t>
  </si>
  <si>
    <t>REGION_ID</t>
  </si>
  <si>
    <t>REGION_NAME</t>
  </si>
  <si>
    <t>RST_ORG_ID</t>
  </si>
  <si>
    <t>ORG_NAME</t>
  </si>
  <si>
    <t>INN_NAME</t>
  </si>
  <si>
    <t>KPP_NAME</t>
  </si>
  <si>
    <t>ORG_START_DATE</t>
  </si>
  <si>
    <t>ORG_END_DATE</t>
  </si>
  <si>
    <t>2614</t>
  </si>
  <si>
    <t>26422149</t>
  </si>
  <si>
    <t>АО "БЦ "АКВИЛОН"</t>
  </si>
  <si>
    <t>7802067080</t>
  </si>
  <si>
    <t>780201001</t>
  </si>
  <si>
    <t>28155116</t>
  </si>
  <si>
    <t>АО "ВНИИРА"</t>
  </si>
  <si>
    <t>7801236681</t>
  </si>
  <si>
    <t>783450001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</si>
  <si>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</si>
  <si>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</si>
  <si>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</si>
  <si>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</si>
  <si>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</si>
  <si>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</si>
  <si>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</si>
  <si>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</si>
  <si>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</si>
  <si>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</si>
  <si>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</si>
  <si>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</si>
  <si>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</si>
  <si>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</si>
  <si>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781001001</t>
  </si>
  <si>
    <t>26361094</t>
  </si>
  <si>
    <t>АО "ЛОМО"</t>
  </si>
  <si>
    <t>7804002321</t>
  </si>
  <si>
    <t>26361102</t>
  </si>
  <si>
    <t>АО "Морской порт Санкт-Петербург"</t>
  </si>
  <si>
    <t>7805025346</t>
  </si>
  <si>
    <t>780501001</t>
  </si>
  <si>
    <t>26828034</t>
  </si>
  <si>
    <t>АО "РЭУ" филиал "Санкт-Петербургский"</t>
  </si>
  <si>
    <t>7714783092</t>
  </si>
  <si>
    <t>783943001</t>
  </si>
  <si>
    <t>26533887</t>
  </si>
  <si>
    <t>АО "Юго-Западная ТЭЦ"</t>
  </si>
  <si>
    <t>7813323258</t>
  </si>
  <si>
    <t>30427522</t>
  </si>
  <si>
    <t>АО ГУ ЖКХ ОП "Санкт-Петербургское"</t>
  </si>
  <si>
    <t>784245001</t>
  </si>
  <si>
    <t>12-10-2015 00:00:00</t>
  </si>
  <si>
    <t>28855708</t>
  </si>
  <si>
    <t>ГАО РАН</t>
  </si>
  <si>
    <t>7810207327</t>
  </si>
  <si>
    <t>26361126</t>
  </si>
  <si>
    <t>ГУП "ТЭК СПб"</t>
  </si>
  <si>
    <t>7830001028</t>
  </si>
  <si>
    <t>28493183</t>
  </si>
  <si>
    <t>ЗАО "Пансионат "Балтиец"</t>
  </si>
  <si>
    <t>7805093610</t>
  </si>
  <si>
    <t>784301001</t>
  </si>
  <si>
    <t>28816484</t>
  </si>
  <si>
    <t>НАО "СВЕЗА Усть-Ижора"</t>
  </si>
  <si>
    <t>7817015769</t>
  </si>
  <si>
    <t>26361122</t>
  </si>
  <si>
    <t>ОАО "НПО ЦКТИ"</t>
  </si>
  <si>
    <t>7825660956</t>
  </si>
  <si>
    <t>784201001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</si>
  <si>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</si>
  <si>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</si>
  <si>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</si>
  <si>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</si>
  <si>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</si>
  <si>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30925410</t>
  </si>
  <si>
    <t>ООО "ГАЗКОМПЛЕКТ"</t>
  </si>
  <si>
    <t>7802528743</t>
  </si>
  <si>
    <t>781401001</t>
  </si>
  <si>
    <t>26361113</t>
  </si>
  <si>
    <t>ООО "ГЕНЕРИРУЮЩАЯ КОМПАНИЯ "ОБУХОВОЭНЕРГО"</t>
  </si>
  <si>
    <t>7811618471</t>
  </si>
  <si>
    <t>781101001</t>
  </si>
  <si>
    <t>31350492</t>
  </si>
  <si>
    <t>ООО "ЕСЭ-Кубань"</t>
  </si>
  <si>
    <t>2373002188</t>
  </si>
  <si>
    <t>237301001</t>
  </si>
  <si>
    <t>06-09-2012 00:00:00</t>
  </si>
  <si>
    <t>31464180</t>
  </si>
  <si>
    <t>781445001</t>
  </si>
  <si>
    <t>31598749</t>
  </si>
  <si>
    <t>ООО "ИТЭ"</t>
  </si>
  <si>
    <t>7447297114</t>
  </si>
  <si>
    <t>744701001</t>
  </si>
  <si>
    <t>09-10-2020 00:00:00</t>
  </si>
  <si>
    <t>26361093</t>
  </si>
  <si>
    <t>ООО "Квартальная котельная"</t>
  </si>
  <si>
    <t>7802310698</t>
  </si>
  <si>
    <t>31586314</t>
  </si>
  <si>
    <t>ООО "Кожа СПб"</t>
  </si>
  <si>
    <t>7801706143</t>
  </si>
  <si>
    <t>780101001</t>
  </si>
  <si>
    <t>09-11-2021 00:00:00</t>
  </si>
  <si>
    <t>27546308</t>
  </si>
  <si>
    <t>ООО "МегаСтрой"</t>
  </si>
  <si>
    <t>7801185204</t>
  </si>
  <si>
    <t>784101001</t>
  </si>
  <si>
    <t>28940429</t>
  </si>
  <si>
    <t>ООО "ПРОМ ИМПУЛЬС"</t>
  </si>
  <si>
    <t>7806520632</t>
  </si>
  <si>
    <t>27266270</t>
  </si>
  <si>
    <t>ООО "Петербургтеплоэнерго"</t>
  </si>
  <si>
    <t>7838024362</t>
  </si>
  <si>
    <t>783901001</t>
  </si>
  <si>
    <t>28509704</t>
  </si>
  <si>
    <t>ООО "Степан Разин Девелопмент"</t>
  </si>
  <si>
    <t>7805614870</t>
  </si>
  <si>
    <t>28511826</t>
  </si>
  <si>
    <t>ООО "ТЕПЛОЭНЕРГО"</t>
  </si>
  <si>
    <t>7802853013</t>
  </si>
  <si>
    <t>28422808</t>
  </si>
  <si>
    <t>ООО "ТеплоЭнергоВент"</t>
  </si>
  <si>
    <t>7806438628</t>
  </si>
  <si>
    <t>780601001</t>
  </si>
  <si>
    <t>28798987</t>
  </si>
  <si>
    <t>ООО "Технопарк №1"</t>
  </si>
  <si>
    <t>7841014910</t>
  </si>
  <si>
    <t>28979613</t>
  </si>
  <si>
    <t>ООО "ЭнергоИнвест"</t>
  </si>
  <si>
    <t>7841378040</t>
  </si>
  <si>
    <t>27517472</t>
  </si>
  <si>
    <t>ООО "Энергогазмонтаж"</t>
  </si>
  <si>
    <t>7806119950</t>
  </si>
  <si>
    <t>781301001</t>
  </si>
  <si>
    <t>26361123</t>
  </si>
  <si>
    <t>ООО "Энергосервис"</t>
  </si>
  <si>
    <t>7826140438</t>
  </si>
  <si>
    <t>26647708</t>
  </si>
  <si>
    <t>ПАО "Пролетарский завод"</t>
  </si>
  <si>
    <t>7811039386</t>
  </si>
  <si>
    <t>997850001</t>
  </si>
  <si>
    <t>26539356</t>
  </si>
  <si>
    <t>ПАО "ТГК-1" филиал "Невский"</t>
  </si>
  <si>
    <t>7841312071</t>
  </si>
  <si>
    <t>28960049</t>
  </si>
  <si>
    <t>ПАО СЗ "Северная верфь"</t>
  </si>
  <si>
    <t>7805034277</t>
  </si>
  <si>
    <t>26516049</t>
  </si>
  <si>
    <t>С/х производственный кооператив "Племзавод "Детскосельский"</t>
  </si>
  <si>
    <t>7820027796</t>
  </si>
  <si>
    <t>782001001</t>
  </si>
  <si>
    <t>26422396</t>
  </si>
  <si>
    <t>ФГБОУ ВО ПГУПС</t>
  </si>
  <si>
    <t>7812009592</t>
  </si>
  <si>
    <t>783801001</t>
  </si>
  <si>
    <t>26491915</t>
  </si>
  <si>
    <t>ФГБОУ ВПО "СПбГПУ"</t>
  </si>
  <si>
    <t>7804040077</t>
  </si>
  <si>
    <t>780401001</t>
  </si>
  <si>
    <t>30903763</t>
  </si>
  <si>
    <t>ФГБУ "ЦЖКУ" МИНОБОРОНЫ РОССИИ</t>
  </si>
  <si>
    <t>7729314745</t>
  </si>
  <si>
    <t>770101001</t>
  </si>
  <si>
    <t>30941480</t>
  </si>
  <si>
    <t>Филиал ФГБУ "ЦЖКУ" Минобороны России по ЗВО</t>
  </si>
  <si>
    <t>784243001</t>
  </si>
  <si>
    <t>№</t>
  </si>
  <si>
    <t>HOT_VS</t>
  </si>
  <si>
    <t>город Санкт-Петербург</t>
  </si>
  <si>
    <t>40000000</t>
  </si>
  <si>
    <t>город Зеленогорск</t>
  </si>
  <si>
    <t>40361000</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</si>
  <si>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</si>
  <si>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</si>
  <si>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</si>
  <si>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</si>
  <si>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</si>
  <si>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</si>
  <si>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</si>
  <si>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</si>
  <si>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</si>
  <si>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</si>
  <si>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</si>
  <si>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</si>
  <si>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</si>
  <si>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</si>
  <si>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</si>
  <si>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</si>
  <si>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</si>
  <si>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</si>
  <si>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</si>
  <si>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</si>
  <si>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</si>
  <si>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</si>
  <si>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</si>
  <si>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</si>
  <si>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</si>
  <si>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</si>
  <si>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</si>
  <si>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</si>
  <si>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</si>
  <si>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</si>
  <si>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</si>
  <si>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</si>
  <si>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</si>
  <si>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</si>
  <si>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</si>
  <si>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</si>
  <si>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</si>
  <si>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</si>
  <si>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</si>
  <si>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</si>
  <si>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</si>
  <si>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</si>
  <si>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</si>
  <si>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</si>
  <si>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</si>
  <si>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</si>
  <si>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</si>
  <si>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</si>
  <si>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</si>
  <si>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</si>
  <si>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</si>
  <si>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</si>
  <si>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</si>
  <si>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</si>
  <si>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</si>
  <si>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</si>
  <si>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</si>
  <si>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</si>
  <si>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</si>
  <si>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</si>
  <si>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</si>
  <si>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</si>
  <si>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</si>
  <si>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</si>
  <si>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</si>
  <si>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</si>
  <si>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</si>
  <si>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</si>
  <si>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</si>
  <si>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</si>
  <si>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</si>
  <si>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</si>
  <si>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</si>
  <si>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</si>
  <si>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</si>
  <si>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</si>
  <si>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</si>
  <si>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</si>
  <si>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</si>
  <si>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</si>
  <si>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</si>
  <si>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</si>
  <si>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</si>
  <si>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</si>
  <si>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</si>
  <si>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</si>
  <si>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</si>
  <si>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</si>
  <si>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</si>
  <si>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</si>
  <si>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</si>
  <si>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</si>
  <si>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</si>
  <si>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</si>
  <si>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</si>
  <si>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</si>
  <si>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</si>
  <si>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</si>
  <si>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</si>
  <si>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</si>
  <si>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</si>
  <si>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</si>
  <si>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</si>
  <si>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</si>
  <si>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</si>
  <si>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</si>
  <si>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</si>
  <si>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</si>
  <si>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</si>
  <si>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</si>
  <si>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</si>
  <si>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</si>
  <si>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</si>
  <si>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</si>
  <si>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</si>
  <si>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</si>
  <si>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</si>
  <si>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</si>
  <si>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муниципальный округ Озеро Долгое</t>
  </si>
  <si>
    <t>40325000</t>
  </si>
  <si>
    <t>муниципальный округ Оккервиль</t>
  </si>
  <si>
    <t>40385000</t>
  </si>
  <si>
    <t>муниципальный округ Остров Декабристов</t>
  </si>
  <si>
    <t>40311000</t>
  </si>
  <si>
    <t>муниципальный округ Пискаревка</t>
  </si>
  <si>
    <t>40332000</t>
  </si>
  <si>
    <t>муниципальный округ Полюстрово</t>
  </si>
  <si>
    <t>40348000</t>
  </si>
  <si>
    <t>муниципальный округ Пороховые</t>
  </si>
  <si>
    <t>40351000</t>
  </si>
  <si>
    <t>муниципальный округ Посадский</t>
  </si>
  <si>
    <t>40391000</t>
  </si>
  <si>
    <t>муниципальный округ Правобережный</t>
  </si>
  <si>
    <t>40386000</t>
  </si>
  <si>
    <t>муниципальный округ Прометей</t>
  </si>
  <si>
    <t>40334000</t>
  </si>
  <si>
    <t>муниципальный округ Пулковский меридиан</t>
  </si>
  <si>
    <t>40376000</t>
  </si>
  <si>
    <t>муниципальный округ Ржевка</t>
  </si>
  <si>
    <t>40352000</t>
  </si>
  <si>
    <t>муниципальный округ Рыбацкое</t>
  </si>
  <si>
    <t>40381000</t>
  </si>
  <si>
    <t>муниципальный округ Сампсониевское</t>
  </si>
  <si>
    <t>40314000</t>
  </si>
  <si>
    <t>муниципальный округ Светлановское</t>
  </si>
  <si>
    <t>40315000</t>
  </si>
  <si>
    <t>муниципальный округ Северный</t>
  </si>
  <si>
    <t>40333000</t>
  </si>
  <si>
    <t>муниципальный округ Семеновский</t>
  </si>
  <si>
    <t>40304000</t>
  </si>
  <si>
    <t>муниципальный округ Сенной округ</t>
  </si>
  <si>
    <t>40302000</t>
  </si>
  <si>
    <t>муниципальный округ Сергиевское</t>
  </si>
  <si>
    <t>40318000</t>
  </si>
  <si>
    <t>муниципальный округ Смольнинское</t>
  </si>
  <si>
    <t>40911000</t>
  </si>
  <si>
    <t>муниципальный округ Сосновая поляна</t>
  </si>
  <si>
    <t>40356000</t>
  </si>
  <si>
    <t>муниципальный округ Сосновское</t>
  </si>
  <si>
    <t>40316000</t>
  </si>
  <si>
    <t>муниципальный округ Ульянка</t>
  </si>
  <si>
    <t>40336000</t>
  </si>
  <si>
    <t>муниципальный округ Урицк</t>
  </si>
  <si>
    <t>40357000</t>
  </si>
  <si>
    <t>муниципальный округ Финляндский округ</t>
  </si>
  <si>
    <t>40330000</t>
  </si>
  <si>
    <t>муниципальный округ Чкаловское</t>
  </si>
  <si>
    <t>40394000</t>
  </si>
  <si>
    <t>муниципальный округ Шувалово-Озерки</t>
  </si>
  <si>
    <t>40319000</t>
  </si>
  <si>
    <t>муниципальный округ Юго-Запад</t>
  </si>
  <si>
    <t>40354000</t>
  </si>
  <si>
    <t>муниципальный округ Южно-Приморский</t>
  </si>
  <si>
    <t>40355000</t>
  </si>
  <si>
    <t>муниципальный округ Юнтолово</t>
  </si>
  <si>
    <t>40326000</t>
  </si>
  <si>
    <t>муниципальный округ округ Петровский</t>
  </si>
  <si>
    <t>40393000</t>
  </si>
  <si>
    <t>поселок Александровская</t>
  </si>
  <si>
    <t>40398000</t>
  </si>
  <si>
    <t>поселок Белоостров</t>
  </si>
  <si>
    <t>40363000</t>
  </si>
  <si>
    <t>поселок Комарово</t>
  </si>
  <si>
    <t>40364000</t>
  </si>
  <si>
    <t>поселок Левашово</t>
  </si>
  <si>
    <t>40312000</t>
  </si>
  <si>
    <t>поселок Лисий Нос</t>
  </si>
  <si>
    <t>40320000</t>
  </si>
  <si>
    <t>поселок Металлострой</t>
  </si>
  <si>
    <t>40343000</t>
  </si>
  <si>
    <t>поселок Молодежное</t>
  </si>
  <si>
    <t>40365000</t>
  </si>
  <si>
    <t>поселок Парголово</t>
  </si>
  <si>
    <t>40313000</t>
  </si>
  <si>
    <t>поселок Песочный</t>
  </si>
  <si>
    <t>40366000</t>
  </si>
  <si>
    <t>поселок Петро-Славянка</t>
  </si>
  <si>
    <t>40344000</t>
  </si>
  <si>
    <t>поселок Понтонный</t>
  </si>
  <si>
    <t>40345000</t>
  </si>
  <si>
    <t>поселок Репино</t>
  </si>
  <si>
    <t>40367000</t>
  </si>
  <si>
    <t>поселок Саперный</t>
  </si>
  <si>
    <t>40346000</t>
  </si>
  <si>
    <t>поселок Серово</t>
  </si>
  <si>
    <t>40368000</t>
  </si>
  <si>
    <t>поселок Смолячково</t>
  </si>
  <si>
    <t>40369000</t>
  </si>
  <si>
    <t>поселок Солнечное</t>
  </si>
  <si>
    <t>40370000</t>
  </si>
  <si>
    <t>поселок Стрельна</t>
  </si>
  <si>
    <t>40396000</t>
  </si>
  <si>
    <t>поселок Тярлево</t>
  </si>
  <si>
    <t>40388000</t>
  </si>
  <si>
    <t>поселок Усть-Ижора</t>
  </si>
  <si>
    <t>40347000</t>
  </si>
  <si>
    <t>поселок Ушково</t>
  </si>
  <si>
    <t>40371000</t>
  </si>
  <si>
    <t>поселок Шушары</t>
  </si>
  <si>
    <t>40901000</t>
  </si>
  <si>
    <t>МО_ОКТМО</t>
  </si>
  <si>
    <t>197229 г. Санкт-Петербург, Юнтоловский пр-т, 49к6, п.8-н</t>
  </si>
  <si>
    <t>Панаско Дмитрий Юрьевич</t>
  </si>
  <si>
    <t>Мирошников Владимир Александрович</t>
  </si>
  <si>
    <t>Мастер по ремонту и эксплуатации котельных</t>
  </si>
  <si>
    <t>8(831)243-01-89 (доб. 26852)</t>
  </si>
  <si>
    <t>MiroshnikovVA@uenergo.ru</t>
  </si>
  <si>
    <t>01.08.2022 13:47:10</t>
  </si>
  <si>
    <t>О</t>
  </si>
  <si>
    <t>город Санкт-Петербург, муниципальный округ Юнтолово (40326000);</t>
  </si>
  <si>
    <t>Вид деятельности:_x000D_
  - Горячее водоснабжение_x000D_
_x000D_
Территория оказания услуг:_x000D_
  - без дифференциации_x000D_
_x000D_
Централизованная система горячего водоснабжения:_x000D_
  - наименование отсутствует</t>
  </si>
  <si>
    <t>наименование отсутствует</t>
  </si>
  <si>
    <t>муниципальный округ Юнтолово (40326000)</t>
  </si>
  <si>
    <t>5.2</t>
  </si>
  <si>
    <t>5.3</t>
  </si>
  <si>
    <t>система горячего водоснабжения от котельной 6К</t>
  </si>
  <si>
    <t>система горячего водоснабжения от котельной 17К</t>
  </si>
  <si>
    <t>система горячего водоснабжения от котельной 27К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</si>
</sst>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x14ac:knownFonts="1">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u/>
      <sz val="9"/>
      <color theme="11"/>
      <name val="Tahoma"/>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7">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49" fontId="82"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492">
    <xf numFmtId="49" fontId="0" fillId="0" borderId="0" xfId="0">
      <alignment vertical="top"/>
    </xf>
    <xf numFmtId="49" fontId="5" fillId="7" borderId="4" xfId="0" applyFont="1" applyFill="1" applyBorder="1" applyAlignment="1" applyProtection="1">
      <alignment horizontal="center" vertical="top"/>
    </xf>
    <xf numFmtId="49" fontId="5" fillId="0" borderId="0" xfId="48" applyFont="1" applyAlignment="1" applyProtection="1">
      <alignment vertical="center" wrapText="1"/>
    </xf>
    <xf numFmtId="49" fontId="10" fillId="0" borderId="0" xfId="48" applyFont="1" applyAlignment="1" applyProtection="1">
      <alignment vertical="center"/>
    </xf>
    <xf numFmtId="0" fontId="10" fillId="0" borderId="0" xfId="47" applyFont="1" applyAlignment="1" applyProtection="1">
      <alignment horizontal="center" vertical="center" wrapText="1"/>
    </xf>
    <xf numFmtId="0" fontId="5" fillId="0" borderId="0" xfId="47" applyFont="1" applyAlignment="1" applyProtection="1">
      <alignment vertical="center" wrapText="1"/>
    </xf>
    <xf numFmtId="0" fontId="5" fillId="0" borderId="0" xfId="47" applyFont="1" applyAlignment="1" applyProtection="1">
      <alignment horizontal="left" vertical="center" wrapText="1"/>
    </xf>
    <xf numFmtId="0" fontId="5" fillId="0" borderId="0" xfId="47" applyFont="1" applyProtection="1"/>
    <xf numFmtId="49" fontId="5" fillId="0" borderId="0" xfId="42" applyFont="1" applyProtection="1">
      <alignment vertical="top"/>
    </xf>
    <xf numFmtId="49" fontId="5" fillId="0" borderId="0" xfId="42" applyProtection="1">
      <alignment vertical="top"/>
    </xf>
    <xf numFmtId="0" fontId="10" fillId="0" borderId="0" xfId="50" applyNumberFormat="1" applyFont="1" applyFill="1" applyAlignment="1" applyProtection="1">
      <alignment vertical="center" wrapText="1"/>
    </xf>
    <xf numFmtId="0" fontId="10" fillId="0" borderId="0" xfId="50" applyFont="1" applyFill="1" applyAlignment="1" applyProtection="1">
      <alignment horizontal="left" vertical="center" wrapText="1"/>
    </xf>
    <xf numFmtId="0" fontId="10" fillId="0" borderId="0" xfId="50" applyFont="1" applyFill="1" applyAlignment="1" applyProtection="1">
      <alignment vertical="center" wrapText="1"/>
    </xf>
    <xf numFmtId="0" fontId="5" fillId="0" borderId="0" xfId="50" applyFont="1" applyAlignment="1" applyProtection="1">
      <alignment vertical="center" wrapText="1"/>
    </xf>
    <xf numFmtId="0" fontId="5" fillId="0" borderId="0" xfId="50" applyFont="1" applyFill="1" applyAlignment="1" applyProtection="1">
      <alignment vertical="center"/>
    </xf>
    <xf numFmtId="0" fontId="10" fillId="0" borderId="0" xfId="50" applyFont="1" applyFill="1" applyBorder="1" applyAlignment="1" applyProtection="1">
      <alignment vertical="center" wrapText="1"/>
    </xf>
    <xf numFmtId="49" fontId="10" fillId="0" borderId="0" xfId="50" applyNumberFormat="1" applyFont="1" applyFill="1" applyBorder="1" applyAlignment="1" applyProtection="1">
      <alignment horizontal="left" vertical="center" wrapText="1"/>
    </xf>
    <xf numFmtId="49" fontId="0" fillId="8" borderId="0" xfId="0" applyFill="1" applyProtection="1">
      <alignment vertical="top"/>
    </xf>
    <xf numFmtId="0" fontId="5" fillId="0" borderId="0" xfId="53" applyFont="1" applyFill="1" applyAlignment="1" applyProtection="1">
      <alignment vertical="center" wrapText="1"/>
    </xf>
    <xf numFmtId="0" fontId="21" fillId="0" borderId="0" xfId="45" applyProtection="1"/>
    <xf numFmtId="0" fontId="5" fillId="0" borderId="0" xfId="49" applyFont="1" applyFill="1" applyBorder="1" applyAlignment="1" applyProtection="1">
      <alignment horizontal="left" vertical="center" wrapText="1" indent="1"/>
    </xf>
    <xf numFmtId="4" fontId="5" fillId="0" borderId="0" xfId="33" applyFont="1" applyFill="1" applyBorder="1" applyAlignment="1" applyProtection="1">
      <alignment horizontal="right" vertical="center" wrapText="1"/>
    </xf>
    <xf numFmtId="0" fontId="19" fillId="8" borderId="0" xfId="53" applyFont="1" applyFill="1" applyAlignment="1" applyProtection="1">
      <alignment horizontal="center" vertical="center" wrapText="1"/>
    </xf>
    <xf numFmtId="0" fontId="5" fillId="0" borderId="5" xfId="49" applyFont="1" applyFill="1" applyBorder="1" applyAlignment="1" applyProtection="1">
      <alignment vertical="center" wrapText="1"/>
    </xf>
    <xf numFmtId="0" fontId="0" fillId="0" borderId="5" xfId="49" applyFont="1" applyFill="1" applyBorder="1" applyAlignment="1" applyProtection="1">
      <alignment vertical="center" wrapText="1"/>
    </xf>
    <xf numFmtId="0" fontId="52" fillId="0" borderId="0" xfId="50" applyFont="1" applyAlignment="1" applyProtection="1">
      <alignment horizontal="center" vertical="center" wrapText="1"/>
    </xf>
    <xf numFmtId="0" fontId="0" fillId="0" borderId="0" xfId="49" applyFont="1" applyFill="1" applyBorder="1" applyAlignment="1" applyProtection="1">
      <alignment vertical="center" wrapText="1"/>
    </xf>
    <xf numFmtId="0" fontId="18" fillId="0" borderId="0" xfId="19" applyFont="1" applyFill="1" applyBorder="1" applyAlignment="1" applyProtection="1">
      <alignment horizontal="left" vertical="top" wrapText="1"/>
    </xf>
    <xf numFmtId="49" fontId="14" fillId="0" borderId="0" xfId="40" applyFont="1" applyFill="1" applyBorder="1" applyAlignment="1" applyProtection="1">
      <alignment vertical="top" wrapText="1"/>
    </xf>
    <xf numFmtId="0" fontId="18" fillId="0" borderId="0" xfId="19" applyFont="1" applyFill="1" applyBorder="1" applyAlignment="1" applyProtection="1">
      <alignment horizontal="right" vertical="top" wrapText="1"/>
    </xf>
    <xf numFmtId="49" fontId="0" fillId="8"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3" applyFont="1" applyFill="1" applyAlignment="1" applyProtection="1">
      <alignment vertical="center" wrapText="1"/>
    </xf>
    <xf numFmtId="49" fontId="7" fillId="8" borderId="0" xfId="0" applyNumberFormat="1" applyFont="1" applyFill="1" applyAlignment="1" applyProtection="1">
      <alignment horizontal="center" vertical="center"/>
    </xf>
    <xf numFmtId="0" fontId="1" fillId="0" borderId="0" xfId="36"/>
    <xf numFmtId="0" fontId="5" fillId="0" borderId="0" xfId="41" applyNumberFormat="1" applyFont="1">
      <alignment vertical="top"/>
    </xf>
    <xf numFmtId="0" fontId="0" fillId="0" borderId="0" xfId="53" applyFont="1" applyFill="1" applyAlignment="1" applyProtection="1">
      <alignment vertical="center" wrapText="1"/>
    </xf>
    <xf numFmtId="0" fontId="27" fillId="0" borderId="0" xfId="53" applyFont="1" applyFill="1" applyAlignment="1" applyProtection="1">
      <alignment horizontal="center" vertical="center" wrapText="1"/>
    </xf>
    <xf numFmtId="0" fontId="27" fillId="0" borderId="0" xfId="47" applyFont="1" applyAlignment="1" applyProtection="1">
      <alignment horizontal="center" vertical="center"/>
    </xf>
    <xf numFmtId="0" fontId="31" fillId="0" borderId="0" xfId="53" applyFont="1" applyFill="1" applyBorder="1" applyAlignment="1" applyProtection="1">
      <alignment horizontal="center" vertical="center" wrapText="1"/>
    </xf>
    <xf numFmtId="0" fontId="18" fillId="0" borderId="0" xfId="19" applyFont="1" applyFill="1" applyBorder="1" applyAlignment="1" applyProtection="1">
      <alignment horizontal="left" vertical="top"/>
    </xf>
    <xf numFmtId="49" fontId="5" fillId="0" borderId="0" xfId="50" applyNumberFormat="1" applyFont="1" applyFill="1" applyBorder="1" applyAlignment="1" applyProtection="1">
      <alignment horizontal="center" vertical="center" wrapText="1"/>
    </xf>
    <xf numFmtId="0" fontId="31" fillId="0" borderId="0" xfId="47" applyFont="1" applyAlignment="1" applyProtection="1">
      <alignment horizontal="center" vertical="center"/>
    </xf>
    <xf numFmtId="49" fontId="19" fillId="8" borderId="0" xfId="53" applyNumberFormat="1" applyFont="1" applyFill="1" applyAlignment="1" applyProtection="1">
      <alignment horizontal="center" vertical="center" wrapText="1"/>
    </xf>
    <xf numFmtId="0" fontId="5" fillId="0" borderId="27" xfId="47" applyFont="1" applyFill="1" applyBorder="1" applyAlignment="1" applyProtection="1">
      <alignment horizontal="center" vertical="center" wrapText="1"/>
    </xf>
    <xf numFmtId="0" fontId="5" fillId="7" borderId="27" xfId="50" applyFont="1" applyFill="1" applyBorder="1" applyAlignment="1" applyProtection="1">
      <alignment horizontal="center" vertical="center"/>
    </xf>
    <xf numFmtId="49" fontId="5" fillId="7" borderId="27" xfId="50" applyNumberFormat="1" applyFont="1" applyFill="1" applyBorder="1" applyAlignment="1" applyProtection="1">
      <alignment horizontal="center" vertical="center" wrapText="1"/>
    </xf>
    <xf numFmtId="49" fontId="5" fillId="0" borderId="27" xfId="50" applyNumberFormat="1" applyFont="1" applyFill="1" applyBorder="1" applyAlignment="1" applyProtection="1">
      <alignment horizontal="center" vertical="center" wrapText="1"/>
    </xf>
    <xf numFmtId="0" fontId="5" fillId="0" borderId="27" xfId="32" applyFont="1" applyFill="1" applyBorder="1" applyAlignment="1" applyProtection="1">
      <alignment horizontal="center" vertical="center" wrapText="1"/>
    </xf>
    <xf numFmtId="0" fontId="5" fillId="0" borderId="27" xfId="53" applyFont="1" applyFill="1" applyBorder="1" applyAlignment="1" applyProtection="1">
      <alignment horizontal="center" vertical="center" wrapText="1"/>
    </xf>
    <xf numFmtId="49" fontId="5" fillId="0" borderId="27" xfId="47" applyNumberFormat="1" applyFont="1" applyFill="1" applyBorder="1" applyAlignment="1" applyProtection="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ont="1" applyFill="1" applyBorder="1" applyAlignment="1" applyProtection="1">
      <alignment horizontal="center" vertical="center" wrapText="1"/>
      <protection locked="0"/>
    </xf>
    <xf numFmtId="0" fontId="5" fillId="0" borderId="0" xfId="47" applyFont="1"/>
    <xf numFmtId="0" fontId="5" fillId="0" borderId="0" xfId="31"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1"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1" applyNumberFormat="1" applyFont="1" applyFill="1" applyAlignment="1" applyProtection="1">
      <alignment vertical="center" wrapText="1"/>
    </xf>
    <xf numFmtId="0" fontId="5" fillId="0" borderId="0" xfId="51"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3"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3" applyFont="1" applyFill="1" applyBorder="1" applyAlignment="1" applyProtection="1">
      <alignment horizontal="center" vertical="center" wrapText="1"/>
    </xf>
    <xf numFmtId="0" fontId="5" fillId="0" borderId="0" xfId="53" applyFont="1" applyFill="1" applyBorder="1" applyAlignment="1" applyProtection="1">
      <alignment vertical="center" wrapText="1"/>
    </xf>
    <xf numFmtId="0" fontId="5" fillId="0" borderId="0" xfId="53" applyFont="1" applyFill="1" applyBorder="1" applyAlignment="1" applyProtection="1">
      <alignment horizontal="right" vertical="center" wrapText="1"/>
    </xf>
    <xf numFmtId="49" fontId="27" fillId="0" borderId="0" xfId="32"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47" applyFont="1" applyFill="1" applyAlignment="1" applyProtection="1">
      <alignment horizontal="center" vertical="center"/>
    </xf>
    <xf numFmtId="0" fontId="5" fillId="0" borderId="0" xfId="47" applyFont="1" applyFill="1" applyProtection="1"/>
    <xf numFmtId="0" fontId="31" fillId="0" borderId="0" xfId="47" applyFont="1" applyFill="1" applyBorder="1" applyAlignment="1" applyProtection="1">
      <alignment horizontal="center" vertical="center"/>
    </xf>
    <xf numFmtId="0" fontId="5" fillId="0" borderId="0" xfId="47" applyFont="1" applyFill="1" applyBorder="1" applyProtection="1"/>
    <xf numFmtId="0" fontId="5" fillId="0" borderId="27" xfId="47" applyFont="1" applyFill="1" applyBorder="1" applyAlignment="1" applyProtection="1">
      <alignment horizontal="center" vertical="center"/>
    </xf>
    <xf numFmtId="0" fontId="31" fillId="0" borderId="0" xfId="47"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47" applyFont="1" applyFill="1" applyAlignment="1" applyProtection="1">
      <alignment horizontal="center" vertical="center"/>
    </xf>
    <xf numFmtId="0" fontId="27" fillId="0" borderId="0" xfId="47" applyFont="1" applyFill="1" applyBorder="1" applyAlignment="1" applyProtection="1">
      <alignment horizontal="center" vertical="center"/>
    </xf>
    <xf numFmtId="49" fontId="7" fillId="10" borderId="29" xfId="0" applyFont="1" applyFill="1" applyBorder="1" applyAlignment="1" applyProtection="1">
      <alignment horizontal="center" vertical="center"/>
    </xf>
    <xf numFmtId="49" fontId="39" fillId="10" borderId="30" xfId="0" applyFont="1" applyFill="1" applyBorder="1" applyAlignment="1" applyProtection="1">
      <alignment horizontal="left" vertical="center"/>
    </xf>
    <xf numFmtId="0" fontId="22" fillId="0" borderId="0" xfId="50" applyFont="1" applyFill="1" applyAlignment="1" applyProtection="1">
      <alignment vertical="center" wrapText="1"/>
    </xf>
    <xf numFmtId="0" fontId="5" fillId="0" borderId="0" xfId="50" applyFont="1" applyFill="1" applyAlignment="1" applyProtection="1">
      <alignment vertical="center" wrapText="1"/>
    </xf>
    <xf numFmtId="0" fontId="5" fillId="0" borderId="0" xfId="50" applyFont="1" applyFill="1" applyBorder="1" applyAlignment="1" applyProtection="1">
      <alignment vertical="center" wrapText="1"/>
    </xf>
    <xf numFmtId="0" fontId="5" fillId="0" borderId="0" xfId="50" applyFont="1" applyFill="1" applyBorder="1" applyAlignment="1" applyProtection="1">
      <alignment horizontal="right" vertical="center" wrapText="1" indent="1"/>
    </xf>
    <xf numFmtId="14" fontId="10" fillId="0" borderId="0" xfId="50" applyNumberFormat="1" applyFont="1" applyFill="1" applyBorder="1" applyAlignment="1" applyProtection="1">
      <alignment horizontal="center" vertical="center" wrapText="1"/>
    </xf>
    <xf numFmtId="0" fontId="10" fillId="0" borderId="0" xfId="50" applyNumberFormat="1" applyFont="1" applyFill="1" applyBorder="1" applyAlignment="1" applyProtection="1">
      <alignment horizontal="center" vertical="center" wrapText="1"/>
    </xf>
    <xf numFmtId="0" fontId="0" fillId="0" borderId="0" xfId="50" applyFont="1" applyFill="1" applyBorder="1" applyAlignment="1" applyProtection="1">
      <alignment horizontal="right" vertical="center" wrapText="1" indent="1"/>
    </xf>
    <xf numFmtId="0" fontId="22" fillId="0" borderId="0" xfId="50" applyFont="1" applyFill="1" applyAlignment="1" applyProtection="1">
      <alignment horizontal="center" vertical="center" wrapText="1"/>
    </xf>
    <xf numFmtId="0" fontId="5" fillId="0" borderId="0" xfId="50" applyNumberFormat="1" applyFont="1" applyFill="1" applyBorder="1" applyAlignment="1" applyProtection="1">
      <alignment horizontal="right" vertical="center" wrapText="1" indent="1"/>
    </xf>
    <xf numFmtId="0" fontId="0" fillId="0" borderId="0" xfId="50" applyNumberFormat="1" applyFont="1" applyFill="1" applyBorder="1" applyAlignment="1" applyProtection="1">
      <alignment horizontal="right" vertical="center" wrapText="1" indent="1"/>
    </xf>
    <xf numFmtId="49" fontId="5" fillId="0" borderId="0" xfId="50" applyNumberFormat="1" applyFont="1" applyFill="1" applyBorder="1" applyAlignment="1" applyProtection="1">
      <alignment horizontal="right" vertical="center" wrapText="1" indent="1"/>
    </xf>
    <xf numFmtId="0" fontId="10" fillId="0" borderId="0" xfId="50" applyFont="1" applyFill="1" applyAlignment="1" applyProtection="1">
      <alignment horizontal="center" vertical="center" wrapText="1"/>
    </xf>
    <xf numFmtId="0" fontId="52" fillId="0" borderId="0" xfId="50" applyFont="1" applyFill="1" applyAlignment="1" applyProtection="1">
      <alignment horizontal="center" vertical="center" wrapText="1"/>
    </xf>
    <xf numFmtId="0" fontId="5" fillId="0" borderId="0" xfId="50" applyFont="1" applyFill="1" applyAlignment="1" applyProtection="1">
      <alignment horizontal="center" vertical="center" wrapText="1"/>
    </xf>
    <xf numFmtId="0" fontId="5" fillId="0" borderId="0" xfId="50" applyFont="1" applyFill="1" applyAlignment="1" applyProtection="1">
      <alignment horizontal="right" vertical="center"/>
    </xf>
    <xf numFmtId="0" fontId="7" fillId="0" borderId="0" xfId="50" applyFont="1" applyFill="1" applyBorder="1" applyAlignment="1" applyProtection="1">
      <alignment vertical="center" wrapText="1"/>
    </xf>
    <xf numFmtId="0" fontId="24" fillId="0" borderId="0" xfId="50" applyFont="1" applyFill="1" applyBorder="1" applyAlignment="1" applyProtection="1">
      <alignment horizontal="center" vertical="center" wrapText="1"/>
    </xf>
    <xf numFmtId="0" fontId="5" fillId="0" borderId="0" xfId="50" applyFont="1" applyFill="1" applyBorder="1" applyAlignment="1" applyProtection="1">
      <alignment horizontal="center" vertical="center" wrapText="1"/>
    </xf>
    <xf numFmtId="14" fontId="5" fillId="0" borderId="0" xfId="50" applyNumberFormat="1" applyFont="1" applyFill="1" applyBorder="1" applyAlignment="1" applyProtection="1">
      <alignment horizontal="center" vertical="center" wrapText="1"/>
    </xf>
    <xf numFmtId="0" fontId="5" fillId="0" borderId="0" xfId="50" applyNumberFormat="1" applyFont="1" applyFill="1" applyBorder="1" applyAlignment="1" applyProtection="1">
      <alignment horizontal="center" vertical="center" wrapText="1"/>
    </xf>
    <xf numFmtId="0" fontId="31" fillId="0" borderId="0" xfId="47"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2" xfId="40" applyFont="1" applyFill="1" applyBorder="1" applyAlignment="1" applyProtection="1">
      <alignment vertical="center" wrapText="1"/>
    </xf>
    <xf numFmtId="49" fontId="23" fillId="0" borderId="33" xfId="40" applyFont="1" applyFill="1" applyBorder="1" applyAlignment="1" applyProtection="1">
      <alignment vertical="center" wrapText="1"/>
    </xf>
    <xf numFmtId="49" fontId="23" fillId="0" borderId="33" xfId="40" applyFont="1" applyFill="1" applyBorder="1" applyAlignment="1" applyProtection="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pplyProtection="1">
      <alignment vertical="center" wrapText="1"/>
    </xf>
    <xf numFmtId="49" fontId="52" fillId="0" borderId="0" xfId="0" applyFont="1" applyFill="1" applyProtection="1">
      <alignment vertical="top"/>
    </xf>
    <xf numFmtId="49" fontId="0" fillId="0" borderId="35" xfId="0" applyFill="1" applyBorder="1" applyProtection="1">
      <alignment vertical="top"/>
    </xf>
    <xf numFmtId="49" fontId="0" fillId="0" borderId="36" xfId="0" applyFill="1" applyBorder="1" applyProtection="1">
      <alignment vertical="top"/>
    </xf>
    <xf numFmtId="49" fontId="14" fillId="0" borderId="37" xfId="40" applyFont="1" applyFill="1" applyBorder="1" applyAlignment="1" applyProtection="1">
      <alignment wrapText="1"/>
    </xf>
    <xf numFmtId="49" fontId="0" fillId="0" borderId="38" xfId="0" applyFill="1" applyBorder="1" applyProtection="1">
      <alignment vertical="top"/>
    </xf>
    <xf numFmtId="49" fontId="0" fillId="0" borderId="10" xfId="0" applyFill="1" applyBorder="1" applyProtection="1">
      <alignment vertical="top"/>
    </xf>
    <xf numFmtId="49" fontId="14" fillId="0" borderId="0" xfId="40" applyFont="1" applyFill="1" applyBorder="1" applyAlignment="1" applyProtection="1">
      <alignment wrapText="1"/>
    </xf>
    <xf numFmtId="49" fontId="20" fillId="0" borderId="11" xfId="40" applyFont="1" applyFill="1" applyBorder="1" applyAlignment="1" applyProtection="1">
      <alignment horizontal="left" vertical="center" wrapText="1"/>
    </xf>
    <xf numFmtId="49" fontId="20" fillId="0" borderId="0" xfId="40" applyFont="1" applyFill="1" applyBorder="1" applyAlignment="1" applyProtection="1">
      <alignment horizontal="left" vertical="center" wrapText="1"/>
    </xf>
    <xf numFmtId="49" fontId="14" fillId="0" borderId="11" xfId="40" applyFont="1" applyFill="1" applyBorder="1" applyAlignment="1" applyProtection="1">
      <alignment wrapText="1"/>
    </xf>
    <xf numFmtId="0" fontId="14" fillId="0" borderId="0" xfId="46" applyFont="1" applyFill="1" applyBorder="1" applyAlignment="1" applyProtection="1">
      <alignment horizontal="right" vertical="top" wrapText="1"/>
    </xf>
    <xf numFmtId="49" fontId="14" fillId="0" borderId="0" xfId="40" applyFont="1" applyFill="1" applyBorder="1" applyAlignment="1" applyProtection="1">
      <alignment horizontal="right" wrapText="1"/>
    </xf>
    <xf numFmtId="49" fontId="0" fillId="0" borderId="39" xfId="0" applyFill="1" applyBorder="1" applyProtection="1">
      <alignment vertical="top"/>
    </xf>
    <xf numFmtId="49" fontId="0" fillId="0" borderId="40" xfId="0" applyFill="1" applyBorder="1" applyProtection="1">
      <alignment vertical="top"/>
    </xf>
    <xf numFmtId="49" fontId="20" fillId="0" borderId="41" xfId="40" applyFont="1" applyFill="1" applyBorder="1" applyAlignment="1" applyProtection="1">
      <alignment horizontal="left" vertical="center" wrapText="1"/>
    </xf>
    <xf numFmtId="49" fontId="20" fillId="0" borderId="42" xfId="40" applyFont="1" applyFill="1" applyBorder="1" applyAlignment="1" applyProtection="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pplyProtection="1">
      <alignment horizontal="center" vertical="center" wrapText="1"/>
    </xf>
    <xf numFmtId="49" fontId="32" fillId="14" borderId="6" xfId="37" applyNumberFormat="1" applyFont="1" applyFill="1" applyBorder="1" applyAlignment="1" applyProtection="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Fill="1" applyBorder="1" applyAlignment="1" applyProtection="1">
      <alignment horizontal="left" vertical="center" wrapText="1"/>
    </xf>
    <xf numFmtId="0" fontId="0" fillId="0" borderId="43"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4"/>
    <xf numFmtId="49" fontId="5" fillId="0" borderId="0" xfId="38">
      <alignment vertical="top"/>
    </xf>
    <xf numFmtId="0" fontId="38" fillId="0" borderId="0" xfId="50" applyFont="1" applyFill="1" applyAlignment="1" applyProtection="1">
      <alignment vertical="top" wrapText="1"/>
    </xf>
    <xf numFmtId="0" fontId="38" fillId="0" borderId="0" xfId="50" applyFont="1" applyFill="1" applyAlignment="1" applyProtection="1">
      <alignment horizontal="right" vertical="top" wrapText="1"/>
    </xf>
    <xf numFmtId="0" fontId="52" fillId="0" borderId="0" xfId="50" applyFont="1" applyFill="1" applyBorder="1" applyAlignment="1" applyProtection="1">
      <alignment horizontal="right" vertical="center" wrapText="1" indent="1"/>
    </xf>
    <xf numFmtId="49" fontId="52" fillId="0" borderId="0" xfId="50" applyNumberFormat="1" applyFont="1" applyFill="1" applyBorder="1" applyAlignment="1" applyProtection="1">
      <alignment horizontal="center" vertical="center" wrapText="1"/>
    </xf>
    <xf numFmtId="0" fontId="31" fillId="0" borderId="0" xfId="53" applyFont="1" applyFill="1" applyAlignment="1" applyProtection="1">
      <alignment horizontal="center" vertical="center" wrapText="1"/>
    </xf>
    <xf numFmtId="0" fontId="30" fillId="0" borderId="0" xfId="53" applyFont="1" applyFill="1" applyAlignment="1" applyProtection="1">
      <alignment vertical="center" wrapText="1"/>
    </xf>
    <xf numFmtId="4" fontId="0" fillId="0" borderId="0" xfId="33" applyFont="1" applyFill="1" applyBorder="1" applyAlignment="1" applyProtection="1">
      <alignment horizontal="center" vertical="center" wrapText="1"/>
    </xf>
    <xf numFmtId="4" fontId="5" fillId="0" borderId="0" xfId="33" applyFont="1" applyFill="1" applyBorder="1" applyAlignment="1" applyProtection="1">
      <alignment horizontal="center" vertical="center" wrapText="1"/>
    </xf>
    <xf numFmtId="0" fontId="43" fillId="0" borderId="0" xfId="53" applyFont="1" applyFill="1" applyAlignment="1" applyProtection="1">
      <alignment vertical="center" wrapText="1"/>
    </xf>
    <xf numFmtId="0" fontId="8" fillId="0" borderId="0" xfId="53" applyFont="1" applyFill="1" applyAlignment="1" applyProtection="1">
      <alignment vertical="center" wrapText="1"/>
    </xf>
    <xf numFmtId="0" fontId="44" fillId="0" borderId="0" xfId="53" applyFont="1" applyFill="1" applyAlignment="1" applyProtection="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Fill="1" applyBorder="1" applyAlignment="1" applyProtection="1">
      <alignment vertical="center" wrapText="1"/>
    </xf>
    <xf numFmtId="0" fontId="5" fillId="0" borderId="0" xfId="43" applyNumberFormat="1" applyFont="1" applyFill="1" applyBorder="1" applyAlignment="1" applyProtection="1">
      <alignment vertical="center" wrapText="1"/>
    </xf>
    <xf numFmtId="0" fontId="5" fillId="0" borderId="0" xfId="43" applyFont="1" applyFill="1" applyBorder="1" applyAlignment="1" applyProtection="1">
      <alignment horizontal="center" vertical="center" wrapText="1"/>
    </xf>
    <xf numFmtId="0" fontId="45" fillId="0" borderId="0" xfId="43"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wrapText="1"/>
    </xf>
    <xf numFmtId="0" fontId="35" fillId="0" borderId="0" xfId="39" applyNumberFormat="1" applyFill="1" applyAlignment="1" applyProtection="1">
      <alignment vertical="center"/>
    </xf>
    <xf numFmtId="49" fontId="5" fillId="0" borderId="0" xfId="38" applyFill="1" applyProtection="1">
      <alignment vertical="top"/>
    </xf>
    <xf numFmtId="0" fontId="53" fillId="0" borderId="0" xfId="35" applyFont="1" applyFill="1" applyProtection="1"/>
    <xf numFmtId="0" fontId="7" fillId="0" borderId="6" xfId="34" applyFont="1" applyBorder="1" applyAlignment="1" applyProtection="1">
      <alignment horizontal="justify" vertical="center" wrapText="1"/>
    </xf>
    <xf numFmtId="0" fontId="5" fillId="0" borderId="6" xfId="34" applyFont="1" applyBorder="1" applyAlignment="1" applyProtection="1">
      <alignment horizontal="justify" vertical="center" wrapText="1"/>
    </xf>
    <xf numFmtId="0" fontId="5" fillId="0" borderId="5" xfId="53" applyFont="1" applyFill="1" applyBorder="1" applyAlignment="1" applyProtection="1">
      <alignment horizontal="center" vertical="center" wrapText="1"/>
    </xf>
    <xf numFmtId="168" fontId="5" fillId="0" borderId="5" xfId="32" applyNumberFormat="1" applyFont="1" applyFill="1" applyBorder="1" applyAlignment="1" applyProtection="1">
      <alignment horizontal="center" vertical="center" wrapText="1"/>
    </xf>
    <xf numFmtId="49" fontId="7" fillId="10" borderId="12" xfId="38" applyFont="1" applyFill="1" applyBorder="1" applyAlignment="1" applyProtection="1">
      <alignment horizontal="right" vertical="center" wrapText="1"/>
    </xf>
    <xf numFmtId="49" fontId="39" fillId="10" borderId="13" xfId="38" applyFont="1" applyFill="1" applyBorder="1" applyAlignment="1" applyProtection="1">
      <alignment horizontal="left" vertical="center" indent="2"/>
    </xf>
    <xf numFmtId="49" fontId="5" fillId="10" borderId="13" xfId="38" applyFont="1" applyFill="1" applyBorder="1" applyAlignment="1" applyProtection="1">
      <alignment horizontal="right" vertical="center" wrapText="1"/>
    </xf>
    <xf numFmtId="49" fontId="5" fillId="10" borderId="14" xfId="38" applyFont="1" applyFill="1" applyBorder="1" applyAlignment="1" applyProtection="1">
      <alignment horizontal="right" vertical="center" wrapText="1"/>
    </xf>
    <xf numFmtId="0" fontId="52" fillId="0" borderId="0" xfId="53" applyFont="1" applyFill="1" applyAlignment="1" applyProtection="1">
      <alignment vertical="center" wrapText="1"/>
    </xf>
    <xf numFmtId="49" fontId="5" fillId="7" borderId="5" xfId="53" applyNumberFormat="1" applyFont="1" applyFill="1" applyBorder="1" applyAlignment="1" applyProtection="1">
      <alignment horizontal="center" vertical="center" wrapText="1"/>
    </xf>
    <xf numFmtId="49" fontId="39" fillId="10" borderId="13" xfId="38" applyFont="1" applyFill="1" applyBorder="1" applyAlignment="1" applyProtection="1">
      <alignment horizontal="left" vertical="center" indent="1"/>
    </xf>
    <xf numFmtId="0" fontId="52" fillId="0" borderId="0" xfId="39" applyNumberFormat="1" applyFont="1" applyFill="1" applyAlignment="1" applyProtection="1">
      <alignment vertical="center"/>
    </xf>
    <xf numFmtId="49" fontId="27" fillId="0" borderId="5" xfId="32"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7" fillId="10" borderId="14" xfId="38" applyFont="1" applyFill="1" applyBorder="1" applyAlignment="1" applyProtection="1">
      <alignment horizontal="right" vertical="center" wrapText="1"/>
    </xf>
    <xf numFmtId="49" fontId="5" fillId="0" borderId="0" xfId="51" applyNumberFormat="1" applyFont="1" applyFill="1" applyBorder="1" applyAlignment="1" applyProtection="1">
      <alignment vertical="center" wrapText="1"/>
    </xf>
    <xf numFmtId="49" fontId="5" fillId="0" borderId="16" xfId="32" applyNumberFormat="1" applyFont="1" applyFill="1" applyBorder="1" applyAlignment="1" applyProtection="1">
      <alignment horizontal="center" vertical="center" wrapText="1"/>
    </xf>
    <xf numFmtId="49" fontId="5" fillId="0" borderId="15" xfId="32" applyNumberFormat="1" applyFont="1" applyFill="1" applyBorder="1" applyAlignment="1" applyProtection="1">
      <alignment horizontal="center" vertical="center" wrapText="1"/>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0" fontId="5" fillId="10" borderId="12" xfId="32" applyNumberFormat="1" applyFont="1" applyFill="1" applyBorder="1" applyAlignment="1" applyProtection="1">
      <alignment horizontal="center" vertical="center" wrapText="1"/>
    </xf>
    <xf numFmtId="49" fontId="5" fillId="10" borderId="13" xfId="51" applyNumberFormat="1" applyFont="1" applyFill="1" applyBorder="1" applyAlignment="1" applyProtection="1">
      <alignment horizontal="center" vertical="center" wrapText="1"/>
    </xf>
    <xf numFmtId="49" fontId="5" fillId="10" borderId="13" xfId="32" applyNumberFormat="1" applyFont="1" applyFill="1" applyBorder="1" applyAlignment="1" applyProtection="1">
      <alignment horizontal="center" vertical="center" wrapText="1"/>
    </xf>
    <xf numFmtId="49" fontId="35" fillId="10" borderId="13" xfId="39" applyNumberFormat="1" applyFill="1" applyBorder="1" applyAlignment="1" applyProtection="1">
      <alignment horizontal="left" vertical="center"/>
    </xf>
    <xf numFmtId="0" fontId="35" fillId="10" borderId="14" xfId="39" applyNumberFormat="1" applyFill="1" applyBorder="1" applyAlignment="1" applyProtection="1">
      <alignment vertical="center"/>
    </xf>
    <xf numFmtId="0" fontId="52" fillId="10" borderId="18" xfId="53"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49" fontId="52" fillId="10" borderId="19" xfId="53" applyNumberFormat="1" applyFont="1" applyFill="1" applyBorder="1" applyAlignment="1" applyProtection="1">
      <alignment horizontal="left" vertical="center" wrapText="1"/>
    </xf>
    <xf numFmtId="49" fontId="52" fillId="10" borderId="20" xfId="53" applyNumberFormat="1" applyFont="1" applyFill="1" applyBorder="1" applyAlignment="1" applyProtection="1">
      <alignment horizontal="left" vertical="center" wrapText="1"/>
    </xf>
    <xf numFmtId="49" fontId="39" fillId="10" borderId="13" xfId="0" applyFont="1" applyFill="1" applyBorder="1" applyAlignment="1" applyProtection="1">
      <alignment horizontal="left" vertical="center" indent="1"/>
    </xf>
    <xf numFmtId="49" fontId="52" fillId="0" borderId="0" xfId="51" applyNumberFormat="1" applyFont="1" applyFill="1" applyBorder="1" applyAlignment="1" applyProtection="1">
      <alignment horizontal="center" vertical="center" wrapText="1"/>
    </xf>
    <xf numFmtId="3" fontId="52" fillId="0" borderId="0" xfId="52" applyNumberFormat="1" applyFont="1" applyFill="1" applyBorder="1" applyAlignment="1" applyProtection="1">
      <alignment horizontal="center" vertical="center" wrapText="1"/>
    </xf>
    <xf numFmtId="49" fontId="39" fillId="10" borderId="14" xfId="38" applyFont="1" applyFill="1" applyBorder="1" applyAlignment="1" applyProtection="1">
      <alignment horizontal="left" vertical="center" indent="1"/>
    </xf>
    <xf numFmtId="49" fontId="54" fillId="0" borderId="5" xfId="35" applyNumberFormat="1" applyFont="1" applyFill="1" applyBorder="1" applyAlignment="1" applyProtection="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41" fillId="0" borderId="0" xfId="39" applyNumberFormat="1" applyFont="1" applyAlignment="1" applyProtection="1">
      <alignment vertical="center"/>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21" fillId="0" borderId="0" xfId="39" applyNumberFormat="1" applyFont="1" applyBorder="1" applyAlignment="1" applyProtection="1">
      <alignment vertical="center"/>
    </xf>
    <xf numFmtId="0" fontId="56" fillId="0" borderId="0" xfId="39" applyNumberFormat="1" applyFont="1" applyBorder="1" applyAlignment="1" applyProtection="1">
      <alignment horizontal="center" vertical="center"/>
    </xf>
    <xf numFmtId="0" fontId="54" fillId="15" borderId="0" xfId="35"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3" xfId="0" applyNumberFormat="1" applyFill="1" applyBorder="1" applyAlignment="1" applyProtection="1">
      <alignment horizontal="center" vertical="center" wrapText="1"/>
    </xf>
    <xf numFmtId="0" fontId="5" fillId="9" borderId="27" xfId="51" applyNumberFormat="1" applyFont="1" applyFill="1" applyBorder="1" applyAlignment="1" applyProtection="1">
      <alignment horizontal="center" vertical="center" wrapText="1"/>
      <protection locked="0"/>
    </xf>
    <xf numFmtId="0" fontId="35" fillId="0" borderId="19" xfId="39" applyNumberFormat="1" applyBorder="1" applyAlignment="1" applyProtection="1">
      <alignment vertical="center"/>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 fillId="0" borderId="0" xfId="53" applyFont="1" applyFill="1" applyBorder="1" applyAlignment="1" applyProtection="1">
      <alignment horizontal="left" vertical="center" wrapText="1"/>
    </xf>
    <xf numFmtId="0" fontId="5" fillId="0" borderId="5" xfId="32" applyFont="1" applyFill="1" applyBorder="1" applyAlignment="1" applyProtection="1">
      <alignment horizontal="left" vertical="center" wrapText="1"/>
    </xf>
    <xf numFmtId="0" fontId="5" fillId="0" borderId="5" xfId="53" applyFont="1" applyFill="1" applyBorder="1" applyAlignment="1" applyProtection="1">
      <alignment horizontal="left" vertical="center" wrapText="1"/>
    </xf>
    <xf numFmtId="0" fontId="52" fillId="0" borderId="0" xfId="53" applyFont="1" applyFill="1" applyAlignment="1" applyProtection="1">
      <alignment horizontal="center" vertical="center" wrapText="1"/>
    </xf>
    <xf numFmtId="0" fontId="27" fillId="0" borderId="0" xfId="32" applyNumberFormat="1" applyFont="1" applyFill="1" applyBorder="1" applyAlignment="1" applyProtection="1">
      <alignment horizontal="center" vertical="center" wrapText="1"/>
    </xf>
    <xf numFmtId="0" fontId="52" fillId="0" borderId="0" xfId="53" applyFont="1" applyFill="1" applyBorder="1" applyAlignment="1" applyProtection="1">
      <alignment vertical="center" wrapText="1"/>
    </xf>
    <xf numFmtId="0" fontId="52" fillId="0" borderId="24" xfId="39" applyNumberFormat="1" applyFont="1" applyBorder="1" applyAlignment="1">
      <alignment vertical="center"/>
    </xf>
    <xf numFmtId="0" fontId="5" fillId="0" borderId="5" xfId="47" applyFont="1" applyFill="1" applyBorder="1" applyAlignment="1" applyProtection="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0" borderId="0" xfId="0" applyFont="1" applyFill="1" applyAlignment="1" applyProtection="1">
      <alignment vertical="top"/>
    </xf>
    <xf numFmtId="49" fontId="52" fillId="8" borderId="0" xfId="0" applyFont="1" applyFill="1" applyAlignment="1" applyProtection="1">
      <alignment vertical="top"/>
    </xf>
    <xf numFmtId="0" fontId="47" fillId="0" borderId="0" xfId="50" applyFont="1" applyFill="1" applyAlignment="1" applyProtection="1">
      <alignment vertical="center" wrapText="1"/>
    </xf>
    <xf numFmtId="0" fontId="48" fillId="0" borderId="0" xfId="50" applyFont="1" applyFill="1" applyAlignment="1" applyProtection="1">
      <alignment vertical="center" wrapText="1"/>
    </xf>
    <xf numFmtId="0" fontId="48" fillId="0" borderId="0" xfId="50" applyFont="1" applyAlignment="1" applyProtection="1">
      <alignment vertical="center" wrapText="1"/>
    </xf>
    <xf numFmtId="0" fontId="48" fillId="0" borderId="0" xfId="53" applyFont="1" applyFill="1" applyAlignment="1" applyProtection="1">
      <alignment vertical="center" wrapText="1"/>
    </xf>
    <xf numFmtId="0" fontId="58" fillId="0" borderId="0" xfId="53" applyFont="1" applyFill="1" applyAlignment="1" applyProtection="1">
      <alignment vertical="center" wrapText="1"/>
    </xf>
    <xf numFmtId="0" fontId="58" fillId="0" borderId="0" xfId="39" applyNumberFormat="1" applyFont="1" applyAlignment="1" applyProtection="1">
      <alignment vertical="center"/>
    </xf>
    <xf numFmtId="0" fontId="59" fillId="0" borderId="0" xfId="39" applyNumberFormat="1" applyFont="1" applyAlignment="1" applyProtection="1">
      <alignment vertical="center"/>
    </xf>
    <xf numFmtId="0" fontId="59" fillId="0" borderId="0" xfId="39" applyNumberFormat="1" applyFont="1" applyBorder="1" applyAlignment="1" applyProtection="1">
      <alignment vertical="center"/>
    </xf>
    <xf numFmtId="0" fontId="58" fillId="0" borderId="0" xfId="39" applyNumberFormat="1" applyFont="1" applyFill="1" applyAlignment="1" applyProtection="1">
      <alignment vertical="center"/>
    </xf>
    <xf numFmtId="0" fontId="58" fillId="0" borderId="0" xfId="39" applyNumberFormat="1" applyFont="1" applyAlignment="1">
      <alignment vertical="center"/>
    </xf>
    <xf numFmtId="49" fontId="49" fillId="0" borderId="0" xfId="0" applyFont="1" applyFill="1" applyBorder="1" applyProtection="1">
      <alignment vertical="top"/>
    </xf>
    <xf numFmtId="0" fontId="49" fillId="0" borderId="0" xfId="53" applyFont="1" applyFill="1" applyAlignment="1" applyProtection="1">
      <alignment vertical="center" wrapText="1"/>
    </xf>
    <xf numFmtId="0" fontId="48" fillId="0" borderId="0" xfId="47" applyFont="1" applyFill="1" applyProtection="1"/>
    <xf numFmtId="0" fontId="48" fillId="0" borderId="0" xfId="47" applyFont="1" applyProtection="1"/>
    <xf numFmtId="49" fontId="49" fillId="8" borderId="0" xfId="0" applyFont="1" applyFill="1" applyProtection="1">
      <alignment vertical="top"/>
    </xf>
    <xf numFmtId="49" fontId="49" fillId="0" borderId="0" xfId="0" applyFont="1" applyFill="1" applyProtection="1">
      <alignment vertical="top"/>
    </xf>
    <xf numFmtId="49" fontId="56" fillId="0" borderId="0" xfId="0" applyFont="1" applyFill="1" applyProtection="1">
      <alignment vertical="top"/>
    </xf>
    <xf numFmtId="0" fontId="52" fillId="0" borderId="0" xfId="50"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0" applyNumberFormat="1" applyFont="1" applyFill="1" applyBorder="1" applyAlignment="1" applyProtection="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Font="1" applyFill="1" applyBorder="1" applyAlignment="1" applyProtection="1">
      <alignment horizontal="center" vertical="center" wrapText="1"/>
    </xf>
    <xf numFmtId="0" fontId="0" fillId="0" borderId="0" xfId="0" applyNumberFormat="1" applyFill="1" applyProtection="1">
      <alignment vertical="top"/>
    </xf>
    <xf numFmtId="0" fontId="5" fillId="0" borderId="5" xfId="53"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 fillId="0" borderId="5" xfId="53" applyFont="1" applyFill="1" applyBorder="1" applyAlignment="1" applyProtection="1">
      <alignment horizontal="left" vertical="center" wrapText="1"/>
    </xf>
    <xf numFmtId="0" fontId="5" fillId="9" borderId="27" xfId="50" applyNumberFormat="1" applyFont="1" applyFill="1" applyBorder="1" applyAlignment="1" applyProtection="1">
      <alignment horizontal="center" vertical="center" wrapText="1"/>
      <protection locked="0"/>
    </xf>
    <xf numFmtId="49" fontId="10" fillId="0" borderId="0" xfId="38" applyFont="1" applyBorder="1" applyProtection="1">
      <alignment vertical="top"/>
    </xf>
    <xf numFmtId="49" fontId="5" fillId="0" borderId="0" xfId="38" applyFont="1" applyBorder="1" applyProtection="1">
      <alignment vertical="top"/>
    </xf>
    <xf numFmtId="49" fontId="31" fillId="0" borderId="0" xfId="38" applyFont="1" applyBorder="1" applyAlignment="1" applyProtection="1">
      <alignment horizontal="center" vertical="center"/>
    </xf>
    <xf numFmtId="49" fontId="5" fillId="0" borderId="0" xfId="38" applyBorder="1" applyProtection="1">
      <alignment vertical="top"/>
    </xf>
    <xf numFmtId="0" fontId="75" fillId="0" borderId="0" xfId="31" applyFont="1" applyFill="1" applyBorder="1" applyAlignment="1" applyProtection="1">
      <alignment vertical="center" wrapText="1"/>
    </xf>
    <xf numFmtId="49" fontId="52" fillId="0" borderId="0" xfId="39" applyFont="1">
      <alignment vertical="top"/>
    </xf>
    <xf numFmtId="49" fontId="5" fillId="0" borderId="0" xfId="38" applyFont="1">
      <alignment vertical="top"/>
    </xf>
    <xf numFmtId="49" fontId="31" fillId="0" borderId="0" xfId="38" applyFont="1" applyAlignment="1">
      <alignment horizontal="center" vertical="center" wrapText="1"/>
    </xf>
    <xf numFmtId="49" fontId="5" fillId="0" borderId="5" xfId="44" applyNumberFormat="1" applyFont="1" applyFill="1" applyBorder="1" applyAlignment="1" applyProtection="1">
      <alignment horizontal="center" vertical="center" wrapText="1"/>
    </xf>
    <xf numFmtId="0" fontId="5" fillId="9" borderId="5" xfId="51" applyNumberFormat="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NumberFormat="1" applyFont="1">
      <alignment vertical="top"/>
    </xf>
    <xf numFmtId="0" fontId="5" fillId="10" borderId="12" xfId="53" applyFont="1" applyFill="1" applyBorder="1" applyAlignment="1" applyProtection="1">
      <alignment vertical="center" wrapText="1"/>
    </xf>
    <xf numFmtId="49" fontId="39" fillId="10" borderId="13" xfId="38" applyFont="1" applyFill="1" applyBorder="1" applyAlignment="1" applyProtection="1">
      <alignment horizontal="left" vertical="center"/>
    </xf>
    <xf numFmtId="49" fontId="25" fillId="10" borderId="13" xfId="38" applyFont="1" applyFill="1" applyBorder="1" applyAlignment="1" applyProtection="1">
      <alignment horizontal="center" vertical="top"/>
    </xf>
    <xf numFmtId="49" fontId="25" fillId="10" borderId="14" xfId="38" applyFont="1" applyFill="1" applyBorder="1" applyAlignment="1" applyProtection="1">
      <alignment horizontal="center" vertical="top"/>
    </xf>
    <xf numFmtId="49" fontId="5" fillId="0" borderId="0" xfId="38" applyProtection="1">
      <alignment vertical="top"/>
    </xf>
    <xf numFmtId="49" fontId="52" fillId="0" borderId="0" xfId="0" applyFont="1">
      <alignment vertical="top"/>
    </xf>
    <xf numFmtId="49" fontId="5" fillId="0" borderId="5" xfId="38" applyBorder="1">
      <alignment vertical="top"/>
    </xf>
    <xf numFmtId="49" fontId="10" fillId="0" borderId="0" xfId="38" applyFont="1" applyFill="1" applyBorder="1" applyProtection="1">
      <alignment vertical="top"/>
    </xf>
    <xf numFmtId="49" fontId="5" fillId="0" borderId="0" xfId="38" applyFont="1" applyFill="1" applyBorder="1" applyProtection="1">
      <alignment vertical="top"/>
    </xf>
    <xf numFmtId="49" fontId="31" fillId="0" borderId="0" xfId="38" applyFont="1" applyFill="1" applyBorder="1" applyAlignment="1" applyProtection="1">
      <alignment horizontal="center" vertical="center"/>
    </xf>
    <xf numFmtId="0" fontId="5" fillId="0" borderId="0" xfId="38" applyNumberFormat="1" applyFont="1" applyFill="1" applyBorder="1" applyAlignment="1" applyProtection="1"/>
    <xf numFmtId="49" fontId="5" fillId="0" borderId="0" xfId="38" applyFill="1" applyBorder="1" applyProtection="1">
      <alignment vertical="top"/>
    </xf>
    <xf numFmtId="0" fontId="76" fillId="0" borderId="0" xfId="38" applyNumberFormat="1" applyFont="1" applyFill="1" applyBorder="1" applyAlignment="1" applyProtection="1">
      <alignment horizontal="center" vertical="center" wrapText="1"/>
    </xf>
    <xf numFmtId="0" fontId="10" fillId="0" borderId="0" xfId="38" applyNumberFormat="1" applyFont="1" applyFill="1" applyBorder="1" applyAlignment="1" applyProtection="1"/>
    <xf numFmtId="49" fontId="5" fillId="0" borderId="22" xfId="0" applyNumberFormat="1" applyFont="1" applyBorder="1" applyProtection="1">
      <alignment vertical="top"/>
    </xf>
    <xf numFmtId="49" fontId="5" fillId="0" borderId="22" xfId="0" applyNumberFormat="1" applyFont="1" applyBorder="1" applyAlignment="1" applyProtection="1">
      <alignment vertical="top" wrapText="1"/>
    </xf>
    <xf numFmtId="49" fontId="5" fillId="0" borderId="5" xfId="0" applyNumberFormat="1" applyFont="1" applyBorder="1" applyProtection="1">
      <alignment vertical="top"/>
    </xf>
    <xf numFmtId="49" fontId="52" fillId="0" borderId="0" xfId="38" applyFont="1">
      <alignment vertical="top"/>
    </xf>
    <xf numFmtId="0" fontId="56" fillId="0" borderId="0" xfId="53" applyFont="1" applyFill="1" applyAlignment="1" applyProtection="1">
      <alignment vertical="center" wrapText="1"/>
    </xf>
    <xf numFmtId="0" fontId="56" fillId="0" borderId="0" xfId="53" applyFont="1" applyFill="1" applyAlignment="1" applyProtection="1">
      <alignment horizontal="center" vertical="center" wrapText="1"/>
    </xf>
    <xf numFmtId="0" fontId="56" fillId="0" borderId="0" xfId="53" applyFont="1" applyFill="1" applyAlignment="1" applyProtection="1">
      <alignment horizontal="left" vertical="center" wrapText="1" indent="1"/>
    </xf>
    <xf numFmtId="0" fontId="56" fillId="0" borderId="0" xfId="53" applyFont="1" applyFill="1" applyAlignment="1" applyProtection="1">
      <alignment horizontal="left" vertical="center" indent="1"/>
    </xf>
    <xf numFmtId="0" fontId="56" fillId="0" borderId="0" xfId="53" applyNumberFormat="1" applyFont="1" applyFill="1" applyAlignment="1" applyProtection="1">
      <alignment horizontal="left" vertical="center" indent="1"/>
    </xf>
    <xf numFmtId="0" fontId="52" fillId="0" borderId="0" xfId="53" applyFont="1" applyFill="1" applyAlignment="1" applyProtection="1">
      <alignment horizontal="left" vertical="center" wrapText="1" indent="1"/>
    </xf>
    <xf numFmtId="0" fontId="57" fillId="0" borderId="0" xfId="53" applyFont="1" applyFill="1" applyAlignment="1" applyProtection="1">
      <alignment horizontal="left" vertical="center" wrapText="1" indent="1"/>
    </xf>
    <xf numFmtId="0" fontId="78" fillId="0" borderId="0" xfId="53" applyFont="1" applyFill="1" applyAlignment="1" applyProtection="1">
      <alignment horizontal="left" vertical="center" indent="1"/>
    </xf>
    <xf numFmtId="0" fontId="57" fillId="0" borderId="0" xfId="53" applyFont="1" applyFill="1" applyAlignment="1" applyProtection="1">
      <alignment vertical="center" wrapText="1"/>
    </xf>
    <xf numFmtId="0" fontId="56" fillId="0" borderId="0" xfId="53" applyFont="1" applyFill="1" applyAlignment="1" applyProtection="1">
      <alignment vertical="center"/>
    </xf>
    <xf numFmtId="0" fontId="56" fillId="0" borderId="0" xfId="53" applyNumberFormat="1" applyFont="1" applyFill="1" applyAlignment="1" applyProtection="1">
      <alignment vertical="center"/>
    </xf>
    <xf numFmtId="0" fontId="79" fillId="0" borderId="0" xfId="53" applyFont="1" applyFill="1" applyAlignment="1" applyProtection="1">
      <alignment vertical="center"/>
    </xf>
    <xf numFmtId="0" fontId="75" fillId="0" borderId="0" xfId="53" applyFont="1" applyFill="1" applyAlignment="1" applyProtection="1">
      <alignment vertical="center" wrapText="1"/>
    </xf>
    <xf numFmtId="0" fontId="72" fillId="0" borderId="0" xfId="53" applyFont="1" applyFill="1" applyAlignment="1" applyProtection="1">
      <alignment vertical="center"/>
    </xf>
    <xf numFmtId="0" fontId="5" fillId="0" borderId="54" xfId="53" applyFont="1" applyFill="1" applyBorder="1" applyAlignment="1" applyProtection="1">
      <alignment vertical="center" wrapText="1"/>
    </xf>
    <xf numFmtId="49" fontId="35" fillId="0" borderId="0" xfId="100" applyProtection="1">
      <alignment vertical="top"/>
    </xf>
    <xf numFmtId="49" fontId="35" fillId="0" borderId="0" xfId="100">
      <alignment vertical="top"/>
    </xf>
    <xf numFmtId="49" fontId="0" fillId="0" borderId="25" xfId="0" applyFill="1" applyBorder="1" applyProtection="1">
      <alignment vertical="top"/>
    </xf>
    <xf numFmtId="14" fontId="46" fillId="0" borderId="5" xfId="51" applyNumberFormat="1" applyFont="1" applyFill="1" applyBorder="1" applyAlignment="1" applyProtection="1">
      <alignment horizontal="center" vertical="center" wrapText="1"/>
    </xf>
    <xf numFmtId="14" fontId="5" fillId="0" borderId="5" xfId="51" applyNumberFormat="1" applyFont="1" applyFill="1" applyBorder="1" applyAlignment="1" applyProtection="1">
      <alignment horizontal="left" vertical="center" wrapText="1" indent="1"/>
    </xf>
    <xf numFmtId="49" fontId="71" fillId="10" borderId="13" xfId="38" applyFont="1" applyFill="1" applyBorder="1" applyAlignment="1" applyProtection="1">
      <alignment horizontal="center" vertical="center" wrapText="1"/>
    </xf>
    <xf numFmtId="0" fontId="27" fillId="0" borderId="0" xfId="53" applyNumberFormat="1" applyFont="1" applyFill="1" applyBorder="1" applyAlignment="1" applyProtection="1">
      <alignment horizontal="center" vertical="center" wrapText="1"/>
    </xf>
    <xf numFmtId="0" fontId="27" fillId="0" borderId="0" xfId="53" applyFont="1" applyFill="1" applyBorder="1" applyAlignment="1" applyProtection="1">
      <alignment horizontal="center" vertical="top" wrapText="1"/>
    </xf>
    <xf numFmtId="14" fontId="5" fillId="7" borderId="5" xfId="51" applyNumberFormat="1" applyFont="1" applyFill="1" applyBorder="1" applyAlignment="1" applyProtection="1">
      <alignment horizontal="left" vertical="center" wrapText="1" indent="1"/>
    </xf>
    <xf numFmtId="0" fontId="5" fillId="0" borderId="5" xfId="53" applyFont="1" applyFill="1" applyBorder="1" applyAlignment="1" applyProtection="1">
      <alignment vertical="center" wrapText="1"/>
    </xf>
    <xf numFmtId="0" fontId="5" fillId="10" borderId="13" xfId="53" applyFont="1" applyFill="1" applyBorder="1" applyAlignment="1" applyProtection="1">
      <alignment vertical="center" wrapText="1"/>
    </xf>
    <xf numFmtId="0" fontId="5" fillId="0" borderId="12" xfId="32" applyFont="1" applyFill="1" applyBorder="1" applyAlignment="1" applyProtection="1">
      <alignment horizontal="left" vertical="top" wrapText="1"/>
    </xf>
    <xf numFmtId="0" fontId="5" fillId="0" borderId="12" xfId="32" applyFont="1" applyFill="1" applyBorder="1" applyAlignment="1" applyProtection="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pplyProtection="1">
      <alignment horizontal="right" vertical="center" wrapText="1"/>
    </xf>
    <xf numFmtId="0" fontId="52" fillId="10" borderId="14" xfId="53" applyFont="1" applyFill="1" applyBorder="1" applyAlignment="1" applyProtection="1">
      <alignment vertical="center" wrapText="1"/>
    </xf>
    <xf numFmtId="49" fontId="5" fillId="0" borderId="5" xfId="53" applyNumberFormat="1" applyFont="1" applyFill="1" applyBorder="1" applyAlignment="1" applyProtection="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5" fillId="0" borderId="5" xfId="53"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0" fontId="5" fillId="0" borderId="5" xfId="43" applyNumberFormat="1" applyFont="1" applyFill="1" applyBorder="1" applyAlignment="1" applyProtection="1">
      <alignment horizontal="center" vertical="center" wrapText="1"/>
    </xf>
    <xf numFmtId="0" fontId="5" fillId="0" borderId="5" xfId="51" applyNumberFormat="1" applyFont="1" applyFill="1" applyBorder="1" applyAlignment="1" applyProtection="1">
      <alignment horizontal="center" vertical="center" wrapText="1"/>
    </xf>
    <xf numFmtId="0" fontId="80" fillId="0" borderId="0" xfId="43" applyNumberFormat="1" applyFont="1" applyFill="1" applyBorder="1" applyAlignment="1" applyProtection="1">
      <alignment horizontal="center" vertical="center" wrapText="1"/>
    </xf>
    <xf numFmtId="0" fontId="80" fillId="0" borderId="0" xfId="51" applyNumberFormat="1" applyFont="1" applyFill="1" applyBorder="1" applyAlignment="1" applyProtection="1">
      <alignment horizontal="center" vertical="center" wrapText="1"/>
    </xf>
    <xf numFmtId="0" fontId="80" fillId="0" borderId="0" xfId="0" applyNumberFormat="1" applyFont="1" applyFill="1" applyBorder="1" applyAlignment="1">
      <alignment horizontal="center" vertical="center"/>
    </xf>
    <xf numFmtId="0" fontId="5" fillId="0" borderId="5" xfId="53" applyNumberFormat="1" applyFont="1" applyFill="1" applyBorder="1" applyAlignment="1" applyProtection="1">
      <alignment horizontal="center" vertical="center" wrapText="1"/>
    </xf>
    <xf numFmtId="0" fontId="5" fillId="0" borderId="5" xfId="43" applyFont="1" applyFill="1" applyBorder="1" applyAlignment="1" applyProtection="1">
      <alignment horizontal="left" vertical="center" wrapText="1" indent="1"/>
    </xf>
    <xf numFmtId="0" fontId="5" fillId="0" borderId="5" xfId="53" applyNumberFormat="1" applyFont="1" applyFill="1" applyBorder="1" applyAlignment="1" applyProtection="1">
      <alignment vertical="center" wrapText="1"/>
    </xf>
    <xf numFmtId="0" fontId="5" fillId="0" borderId="5" xfId="43" applyFont="1" applyFill="1" applyBorder="1" applyAlignment="1" applyProtection="1">
      <alignment horizontal="left" vertical="center" wrapText="1" indent="2"/>
    </xf>
    <xf numFmtId="0" fontId="5" fillId="0" borderId="5" xfId="43" applyFont="1" applyFill="1" applyBorder="1" applyAlignment="1" applyProtection="1">
      <alignment horizontal="left" vertical="center" wrapText="1" indent="3"/>
    </xf>
    <xf numFmtId="0" fontId="5" fillId="0" borderId="5" xfId="43" applyFont="1" applyFill="1" applyBorder="1" applyAlignment="1" applyProtection="1">
      <alignment horizontal="left" vertical="center" wrapText="1" indent="4"/>
    </xf>
    <xf numFmtId="49" fontId="5" fillId="0" borderId="19" xfId="53" applyNumberFormat="1" applyFont="1" applyFill="1" applyBorder="1" applyAlignment="1" applyProtection="1">
      <alignment horizontal="center" vertical="center" wrapText="1"/>
    </xf>
    <xf numFmtId="0" fontId="5" fillId="0" borderId="19" xfId="43" applyFont="1" applyFill="1" applyBorder="1" applyAlignment="1" applyProtection="1">
      <alignment horizontal="left" vertical="center" wrapText="1" indent="2"/>
    </xf>
    <xf numFmtId="0" fontId="5" fillId="0" borderId="19" xfId="51" applyNumberFormat="1" applyFont="1" applyFill="1" applyBorder="1" applyAlignment="1" applyProtection="1">
      <alignment horizontal="left" vertical="center" wrapText="1"/>
    </xf>
    <xf numFmtId="49" fontId="5" fillId="0" borderId="19" xfId="53" applyNumberFormat="1" applyFont="1" applyFill="1" applyBorder="1" applyAlignment="1" applyProtection="1">
      <alignment vertical="center" wrapText="1"/>
    </xf>
    <xf numFmtId="49" fontId="5" fillId="0" borderId="0" xfId="53" applyNumberFormat="1" applyFont="1" applyFill="1" applyBorder="1" applyAlignment="1" applyProtection="1">
      <alignment horizontal="center" vertical="center" wrapText="1"/>
    </xf>
    <xf numFmtId="49" fontId="5" fillId="0" borderId="0" xfId="53" applyNumberFormat="1" applyFont="1" applyFill="1" applyBorder="1" applyAlignment="1" applyProtection="1">
      <alignment vertical="center" wrapText="1"/>
    </xf>
    <xf numFmtId="0" fontId="5" fillId="0" borderId="5" xfId="53" applyNumberFormat="1" applyFont="1" applyFill="1" applyBorder="1" applyAlignment="1" applyProtection="1">
      <alignment horizontal="left" vertical="top" wrapText="1"/>
    </xf>
    <xf numFmtId="49" fontId="80" fillId="0" borderId="0" xfId="32" applyNumberFormat="1" applyFont="1" applyFill="1" applyBorder="1" applyAlignment="1" applyProtection="1">
      <alignment horizontal="center" vertical="center" wrapText="1"/>
    </xf>
    <xf numFmtId="0" fontId="5" fillId="0" borderId="0" xfId="53" applyFont="1" applyFill="1" applyAlignment="1" applyProtection="1">
      <alignment vertical="center"/>
    </xf>
    <xf numFmtId="0" fontId="5" fillId="0" borderId="0" xfId="53" applyNumberFormat="1" applyFont="1" applyFill="1" applyAlignment="1" applyProtection="1">
      <alignment vertical="center"/>
    </xf>
    <xf numFmtId="0" fontId="5" fillId="0" borderId="24" xfId="53" applyFont="1" applyFill="1" applyBorder="1" applyAlignment="1" applyProtection="1">
      <alignment vertical="center"/>
    </xf>
    <xf numFmtId="49" fontId="0" fillId="0" borderId="0" xfId="0" applyFill="1" applyBorder="1" applyProtection="1">
      <alignment vertical="top"/>
    </xf>
    <xf numFmtId="49" fontId="0" fillId="0" borderId="25" xfId="0" applyFill="1" applyBorder="1" applyAlignment="1" applyProtection="1">
      <alignment horizontal="left" vertical="center" indent="1"/>
    </xf>
    <xf numFmtId="0" fontId="5" fillId="0" borderId="0" xfId="43" applyFont="1" applyFill="1" applyBorder="1" applyAlignment="1" applyProtection="1">
      <alignment horizontal="right" vertical="center" wrapText="1"/>
    </xf>
    <xf numFmtId="0" fontId="35" fillId="0" borderId="0" xfId="39" applyNumberFormat="1" applyFill="1" applyBorder="1" applyAlignment="1" applyProtection="1">
      <alignment horizontal="right" vertical="center"/>
    </xf>
    <xf numFmtId="49" fontId="32" fillId="0" borderId="27" xfId="51" applyNumberFormat="1" applyFont="1" applyFill="1" applyBorder="1" applyAlignment="1" applyProtection="1">
      <alignment horizontal="center" vertical="center" wrapText="1"/>
    </xf>
    <xf numFmtId="49" fontId="5" fillId="5" borderId="12" xfId="53" applyNumberFormat="1" applyFont="1" applyFill="1" applyBorder="1" applyAlignment="1" applyProtection="1">
      <alignment horizontal="left" vertical="center" wrapText="1"/>
      <protection locked="0"/>
    </xf>
    <xf numFmtId="0" fontId="5" fillId="0" borderId="5" xfId="53" applyFont="1" applyFill="1" applyBorder="1" applyAlignment="1" applyProtection="1">
      <alignment horizontal="center" vertical="center" wrapText="1"/>
    </xf>
    <xf numFmtId="49" fontId="5" fillId="0" borderId="0" xfId="0" applyNumberFormat="1" applyFont="1" applyAlignment="1" applyProtection="1">
      <alignment vertical="top" wrapText="1"/>
    </xf>
    <xf numFmtId="49" fontId="5" fillId="9" borderId="5" xfId="53" applyNumberFormat="1" applyFont="1" applyFill="1" applyBorder="1" applyAlignment="1" applyProtection="1">
      <alignment horizontal="left" vertical="center" wrapText="1" indent="1"/>
      <protection locked="0"/>
    </xf>
    <xf numFmtId="49" fontId="5" fillId="9" borderId="5" xfId="53" applyNumberFormat="1" applyFont="1" applyFill="1" applyBorder="1" applyAlignment="1" applyProtection="1">
      <alignment horizontal="left" vertical="center" wrapText="1"/>
      <protection locked="0"/>
    </xf>
    <xf numFmtId="0" fontId="1" fillId="0" borderId="0" xfId="54" applyNumberFormat="1"/>
    <xf numFmtId="0" fontId="5" fillId="7" borderId="12" xfId="51" applyNumberFormat="1" applyFont="1" applyFill="1" applyBorder="1" applyAlignment="1" applyProtection="1">
      <alignment horizontal="left" vertical="center" wrapText="1"/>
    </xf>
    <xf numFmtId="0" fontId="5" fillId="0" borderId="12" xfId="51"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53" xfId="0" applyNumberFormat="1" applyFont="1" applyBorder="1" applyAlignment="1" applyProtection="1">
      <alignment vertical="top" wrapText="1"/>
    </xf>
    <xf numFmtId="49" fontId="0" fillId="0" borderId="5" xfId="0" applyFont="1" applyBorder="1" applyAlignment="1">
      <alignment vertical="top" wrapText="1"/>
    </xf>
    <xf numFmtId="49" fontId="5" fillId="0" borderId="0" xfId="99">
      <alignment vertical="top"/>
    </xf>
    <xf numFmtId="49" fontId="0" fillId="0" borderId="0" xfId="0" applyFill="1" applyBorder="1" applyProtection="1">
      <alignment vertical="top"/>
    </xf>
    <xf numFmtId="168" fontId="5" fillId="0" borderId="5" xfId="53"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49" fontId="5" fillId="0" borderId="0" xfId="51" applyNumberFormat="1" applyFont="1" applyFill="1" applyBorder="1" applyAlignment="1" applyProtection="1">
      <alignment horizontal="center" vertical="center" wrapText="1"/>
    </xf>
    <xf numFmtId="0" fontId="5" fillId="0" borderId="5" xfId="53" applyFont="1" applyFill="1" applyBorder="1" applyAlignment="1" applyProtection="1">
      <alignment horizontal="center" vertical="center" wrapText="1"/>
    </xf>
    <xf numFmtId="0" fontId="5" fillId="0" borderId="5" xfId="43" applyFont="1" applyFill="1" applyBorder="1" applyAlignment="1" applyProtection="1">
      <alignment horizontal="center" vertical="center" wrapText="1"/>
    </xf>
    <xf numFmtId="0" fontId="5" fillId="0" borderId="0" xfId="43" applyFont="1" applyFill="1" applyBorder="1" applyAlignment="1" applyProtection="1">
      <alignment horizontal="right" vertical="center" wrapText="1"/>
    </xf>
    <xf numFmtId="49" fontId="5" fillId="0" borderId="5" xfId="32" applyNumberFormat="1" applyFont="1" applyFill="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0" fontId="0" fillId="0" borderId="5" xfId="0" applyNumberFormat="1" applyFill="1" applyBorder="1" applyAlignment="1">
      <alignment horizontal="center" vertical="center"/>
    </xf>
    <xf numFmtId="14" fontId="46" fillId="0" borderId="5" xfId="51" applyNumberFormat="1" applyFont="1" applyFill="1" applyBorder="1" applyAlignment="1" applyProtection="1">
      <alignment horizontal="center" vertical="center" wrapText="1"/>
    </xf>
    <xf numFmtId="22" fontId="5" fillId="0" borderId="0" xfId="47" applyNumberFormat="1" applyFont="1" applyAlignment="1" applyProtection="1">
      <alignment horizontal="left" vertical="center" wrapText="1"/>
    </xf>
    <xf numFmtId="49" fontId="5" fillId="7" borderId="5" xfId="51" applyNumberFormat="1" applyFont="1" applyFill="1" applyBorder="1" applyAlignment="1" applyProtection="1">
      <alignment horizontal="center" vertical="center" wrapText="1"/>
    </xf>
    <xf numFmtId="49" fontId="31" fillId="0" borderId="5" xfId="32" applyNumberFormat="1" applyFont="1" applyFill="1" applyBorder="1" applyAlignment="1" applyProtection="1">
      <alignment horizontal="center" vertical="center" wrapText="1"/>
    </xf>
    <xf numFmtId="49" fontId="14" fillId="0" borderId="0" xfId="40" applyFont="1" applyFill="1" applyBorder="1" applyAlignment="1" applyProtection="1">
      <alignment horizontal="left" wrapText="1"/>
    </xf>
    <xf numFmtId="0" fontId="18" fillId="0" borderId="0" xfId="19" applyFont="1" applyFill="1" applyBorder="1" applyAlignment="1" applyProtection="1">
      <alignment horizontal="left" vertical="top" wrapText="1"/>
    </xf>
    <xf numFmtId="49" fontId="14" fillId="0" borderId="0" xfId="40" applyFont="1" applyFill="1" applyBorder="1" applyAlignment="1" applyProtection="1">
      <alignment horizontal="justify" vertical="justify" wrapText="1"/>
    </xf>
    <xf numFmtId="0" fontId="14" fillId="0" borderId="0" xfId="46" applyFont="1" applyFill="1" applyBorder="1" applyAlignment="1" applyProtection="1">
      <alignment vertical="top" wrapText="1"/>
    </xf>
    <xf numFmtId="49" fontId="0" fillId="0" borderId="0" xfId="0" applyFill="1" applyBorder="1" applyProtection="1">
      <alignment vertical="top"/>
    </xf>
    <xf numFmtId="0" fontId="33" fillId="0" borderId="0" xfId="40" applyNumberFormat="1" applyFont="1" applyFill="1" applyBorder="1" applyAlignment="1" applyProtection="1">
      <alignment horizontal="left" vertical="center" wrapText="1"/>
    </xf>
    <xf numFmtId="0" fontId="32" fillId="0" borderId="0" xfId="40" applyNumberFormat="1" applyFont="1" applyFill="1" applyBorder="1" applyAlignment="1" applyProtection="1">
      <alignment horizontal="justify" vertical="top" wrapText="1"/>
    </xf>
    <xf numFmtId="49" fontId="50" fillId="0" borderId="0" xfId="27" applyNumberFormat="1" applyBorder="1" applyAlignment="1" applyProtection="1">
      <alignment vertical="center"/>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pplyProtection="1">
      <alignment horizontal="justify" vertical="center" wrapText="1"/>
    </xf>
    <xf numFmtId="0" fontId="14" fillId="0" borderId="0" xfId="40" applyNumberFormat="1" applyFont="1" applyFill="1" applyBorder="1" applyAlignment="1" applyProtection="1">
      <alignment horizontal="justify" vertical="top" wrapText="1"/>
    </xf>
    <xf numFmtId="0" fontId="18" fillId="0" borderId="0" xfId="19" applyFont="1" applyFill="1" applyBorder="1" applyAlignment="1" applyProtection="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ont="1" applyFill="1" applyBorder="1" applyAlignment="1" applyProtection="1">
      <alignment horizontal="left" vertical="center" wrapText="1"/>
    </xf>
    <xf numFmtId="0" fontId="18" fillId="0" borderId="21" xfId="19" applyFont="1" applyFill="1" applyBorder="1" applyAlignment="1" applyProtection="1">
      <alignment horizontal="left" vertical="center" wrapText="1"/>
    </xf>
    <xf numFmtId="0" fontId="18" fillId="0" borderId="24" xfId="19" applyFont="1" applyFill="1" applyBorder="1" applyAlignment="1" applyProtection="1">
      <alignment horizontal="left" vertical="center" wrapText="1"/>
    </xf>
    <xf numFmtId="49" fontId="14" fillId="0" borderId="0" xfId="40" applyFont="1" applyFill="1" applyBorder="1" applyAlignment="1" applyProtection="1">
      <alignment horizontal="left" vertical="top" wrapText="1" indent="1"/>
    </xf>
    <xf numFmtId="49" fontId="14" fillId="0" borderId="9" xfId="40" applyFont="1" applyFill="1" applyBorder="1" applyAlignment="1" applyProtection="1">
      <alignment vertical="center" wrapText="1"/>
    </xf>
    <xf numFmtId="49" fontId="14" fillId="0" borderId="0" xfId="40"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5" applyNumberFormat="1" applyFont="1" applyFill="1" applyBorder="1" applyAlignment="1" applyProtection="1">
      <alignment horizontal="center" vertical="center" wrapText="1"/>
    </xf>
    <xf numFmtId="0" fontId="18" fillId="13" borderId="31" xfId="25" applyNumberFormat="1" applyFont="1" applyFill="1" applyBorder="1" applyAlignment="1" applyProtection="1">
      <alignment horizontal="center" vertical="center" wrapText="1"/>
    </xf>
    <xf numFmtId="0" fontId="18" fillId="13" borderId="30" xfId="25" applyNumberFormat="1" applyFont="1" applyFill="1" applyBorder="1" applyAlignment="1" applyProtection="1">
      <alignment horizontal="center" vertical="center" wrapText="1"/>
    </xf>
    <xf numFmtId="49" fontId="14" fillId="0" borderId="9" xfId="40" applyFont="1" applyFill="1" applyBorder="1" applyAlignment="1" applyProtection="1">
      <alignment horizontal="left" vertical="center" wrapText="1"/>
    </xf>
    <xf numFmtId="49" fontId="14" fillId="0" borderId="0" xfId="40" applyFont="1" applyFill="1" applyBorder="1" applyAlignment="1" applyProtection="1">
      <alignment horizontal="left" vertical="center" wrapText="1"/>
    </xf>
    <xf numFmtId="0" fontId="5" fillId="0" borderId="31" xfId="50" applyFont="1" applyFill="1" applyBorder="1" applyAlignment="1" applyProtection="1">
      <alignment horizontal="left" vertical="center" wrapText="1" indent="1"/>
    </xf>
    <xf numFmtId="14" fontId="5" fillId="7" borderId="5" xfId="51" applyNumberFormat="1" applyFont="1" applyFill="1" applyBorder="1" applyAlignment="1" applyProtection="1">
      <alignment horizontal="left" vertical="center" wrapText="1" indent="1"/>
    </xf>
    <xf numFmtId="0" fontId="31" fillId="0" borderId="16" xfId="53" applyFont="1" applyFill="1" applyBorder="1" applyAlignment="1" applyProtection="1">
      <alignment horizontal="center" vertical="center" wrapText="1"/>
    </xf>
    <xf numFmtId="0" fontId="27" fillId="0" borderId="16" xfId="53" applyFont="1" applyFill="1" applyBorder="1" applyAlignment="1" applyProtection="1">
      <alignment horizontal="center" vertical="center" wrapText="1"/>
    </xf>
    <xf numFmtId="0" fontId="5" fillId="0" borderId="5" xfId="53" applyFont="1" applyFill="1" applyBorder="1" applyAlignment="1" applyProtection="1">
      <alignment horizontal="center" vertical="center" wrapText="1"/>
    </xf>
    <xf numFmtId="0" fontId="5" fillId="7" borderId="15" xfId="53" applyNumberFormat="1" applyFont="1" applyFill="1" applyBorder="1" applyAlignment="1" applyProtection="1">
      <alignment horizontal="left" vertical="center" wrapText="1" indent="1"/>
    </xf>
    <xf numFmtId="0" fontId="5" fillId="9" borderId="21" xfId="53" applyNumberFormat="1" applyFont="1" applyFill="1" applyBorder="1" applyAlignment="1" applyProtection="1">
      <alignment horizontal="left" vertical="center" wrapText="1" indent="1"/>
    </xf>
    <xf numFmtId="0" fontId="5" fillId="9" borderId="22" xfId="53" applyNumberFormat="1" applyFont="1" applyFill="1" applyBorder="1" applyAlignment="1" applyProtection="1">
      <alignment horizontal="left" vertical="center" wrapText="1" indent="1"/>
    </xf>
    <xf numFmtId="14" fontId="31" fillId="0" borderId="15" xfId="51" applyNumberFormat="1" applyFont="1" applyFill="1" applyBorder="1" applyAlignment="1" applyProtection="1">
      <alignment horizontal="center" vertical="center" wrapText="1"/>
    </xf>
    <xf numFmtId="14" fontId="31" fillId="0" borderId="21" xfId="51" applyNumberFormat="1" applyFont="1" applyFill="1" applyBorder="1" applyAlignment="1" applyProtection="1">
      <alignment horizontal="center" vertical="center" wrapText="1"/>
    </xf>
    <xf numFmtId="14" fontId="46" fillId="0" borderId="22" xfId="51" applyNumberFormat="1" applyFont="1" applyFill="1" applyBorder="1" applyAlignment="1" applyProtection="1">
      <alignment horizontal="center" vertical="center" wrapText="1"/>
    </xf>
    <xf numFmtId="168" fontId="5" fillId="0" borderId="12" xfId="53" applyNumberFormat="1" applyFont="1" applyFill="1" applyBorder="1" applyAlignment="1" applyProtection="1">
      <alignment horizontal="center" vertical="center" wrapText="1"/>
    </xf>
    <xf numFmtId="168" fontId="5" fillId="0" borderId="14" xfId="53" applyNumberFormat="1" applyFont="1" applyFill="1" applyBorder="1" applyAlignment="1" applyProtection="1">
      <alignment horizontal="center" vertical="center" wrapText="1"/>
    </xf>
    <xf numFmtId="168" fontId="5" fillId="0" borderId="5" xfId="53"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0" fontId="18" fillId="0" borderId="14" xfId="31" applyFont="1" applyFill="1" applyBorder="1" applyAlignment="1" applyProtection="1">
      <alignment horizontal="left" vertical="center" wrapText="1" indent="1"/>
    </xf>
    <xf numFmtId="0" fontId="18" fillId="0" borderId="5" xfId="31" applyFont="1" applyFill="1" applyBorder="1" applyAlignment="1" applyProtection="1">
      <alignment horizontal="left" vertical="center" wrapText="1" indent="1"/>
    </xf>
    <xf numFmtId="0" fontId="18" fillId="0" borderId="12" xfId="31" applyFont="1" applyFill="1" applyBorder="1" applyAlignment="1" applyProtection="1">
      <alignment horizontal="left" vertical="center" wrapText="1" indent="1"/>
    </xf>
    <xf numFmtId="0" fontId="5" fillId="0" borderId="0" xfId="53" applyFont="1" applyFill="1" applyBorder="1" applyAlignment="1" applyProtection="1">
      <alignment horizontal="center" vertical="center" wrapText="1"/>
    </xf>
    <xf numFmtId="49" fontId="5" fillId="0" borderId="0" xfId="51" applyNumberFormat="1" applyFont="1" applyFill="1" applyBorder="1" applyAlignment="1" applyProtection="1">
      <alignment horizontal="center" vertical="center" wrapText="1"/>
    </xf>
    <xf numFmtId="4" fontId="5" fillId="0" borderId="5" xfId="33" applyFont="1" applyFill="1" applyBorder="1" applyAlignment="1" applyProtection="1">
      <alignment horizontal="center" vertical="center" wrapText="1"/>
    </xf>
    <xf numFmtId="0" fontId="5" fillId="15" borderId="0" xfId="43" applyFont="1" applyFill="1" applyBorder="1" applyAlignment="1" applyProtection="1">
      <alignment horizontal="center" vertical="center" wrapText="1"/>
    </xf>
    <xf numFmtId="0" fontId="5" fillId="0" borderId="5" xfId="43" applyFont="1" applyFill="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Fill="1" applyBorder="1" applyAlignment="1" applyProtection="1">
      <alignment horizontal="center" vertical="center"/>
    </xf>
    <xf numFmtId="0" fontId="5" fillId="0" borderId="0" xfId="43" applyFont="1" applyFill="1" applyBorder="1" applyAlignment="1" applyProtection="1">
      <alignment horizontal="right" vertical="center" wrapText="1"/>
    </xf>
    <xf numFmtId="0" fontId="5" fillId="0" borderId="0" xfId="31" applyFont="1" applyFill="1" applyBorder="1" applyAlignment="1" applyProtection="1">
      <alignment horizontal="center" vertical="center" wrapText="1"/>
    </xf>
    <xf numFmtId="0" fontId="35" fillId="0" borderId="0" xfId="39" applyNumberFormat="1" applyFill="1" applyBorder="1" applyAlignment="1" applyProtection="1">
      <alignment horizontal="right" vertical="center"/>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4" fillId="0" borderId="5" xfId="38" applyNumberFormat="1" applyFont="1" applyBorder="1" applyAlignment="1" applyProtection="1">
      <alignment horizontal="center" vertical="center" wrapText="1"/>
    </xf>
    <xf numFmtId="14" fontId="46" fillId="0" borderId="15" xfId="51" applyNumberFormat="1" applyFont="1" applyFill="1" applyBorder="1" applyAlignment="1" applyProtection="1">
      <alignment horizontal="center" vertical="center" wrapText="1"/>
    </xf>
    <xf numFmtId="14" fontId="46" fillId="0" borderId="21" xfId="51" applyNumberFormat="1" applyFont="1" applyFill="1" applyBorder="1" applyAlignment="1" applyProtection="1">
      <alignment horizontal="center" vertical="center" wrapText="1"/>
    </xf>
    <xf numFmtId="0" fontId="54" fillId="0" borderId="15" xfId="35" applyNumberFormat="1" applyFont="1" applyFill="1" applyBorder="1" applyAlignment="1" applyProtection="1">
      <alignment horizontal="left" vertical="center" wrapText="1" indent="1"/>
    </xf>
    <xf numFmtId="0" fontId="54" fillId="0" borderId="22" xfId="35" applyNumberFormat="1" applyFont="1" applyFill="1" applyBorder="1" applyAlignment="1" applyProtection="1">
      <alignment horizontal="left" vertical="center" wrapText="1" indent="1"/>
    </xf>
    <xf numFmtId="49" fontId="27" fillId="0" borderId="12" xfId="32" applyNumberFormat="1" applyFont="1" applyFill="1" applyBorder="1" applyAlignment="1" applyProtection="1">
      <alignment horizontal="center" vertical="center" wrapText="1"/>
    </xf>
    <xf numFmtId="49" fontId="27" fillId="0" borderId="14" xfId="32" applyNumberFormat="1" applyFont="1" applyFill="1" applyBorder="1" applyAlignment="1" applyProtection="1">
      <alignment horizontal="center" vertical="center" wrapText="1"/>
    </xf>
    <xf numFmtId="0" fontId="5" fillId="0" borderId="29" xfId="53" applyFont="1" applyFill="1" applyBorder="1" applyAlignment="1" applyProtection="1">
      <alignment horizontal="center" vertical="center" wrapText="1"/>
    </xf>
    <xf numFmtId="0" fontId="5" fillId="0" borderId="30" xfId="53" applyFont="1" applyFill="1" applyBorder="1" applyAlignment="1" applyProtection="1">
      <alignment horizontal="center" vertical="center" wrapText="1"/>
    </xf>
    <xf numFmtId="0" fontId="5" fillId="0" borderId="0" xfId="53" applyFont="1" applyFill="1" applyAlignment="1" applyProtection="1">
      <alignment horizontal="left" vertical="top" wrapText="1"/>
    </xf>
    <xf numFmtId="0" fontId="5" fillId="0" borderId="19" xfId="31" applyFont="1" applyFill="1" applyBorder="1" applyAlignment="1" applyProtection="1">
      <alignment horizontal="left" vertical="center" wrapText="1"/>
    </xf>
    <xf numFmtId="0" fontId="5" fillId="0" borderId="25" xfId="31" applyFont="1" applyFill="1" applyBorder="1" applyAlignment="1" applyProtection="1">
      <alignment horizontal="left" vertical="center" wrapTex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49" fontId="0" fillId="13" borderId="14" xfId="0" applyFill="1" applyBorder="1" applyAlignment="1" applyProtection="1">
      <alignment horizontal="left" vertical="center" indent="1"/>
    </xf>
    <xf numFmtId="0" fontId="5" fillId="0" borderId="22" xfId="53" applyFont="1" applyFill="1" applyBorder="1" applyAlignment="1" applyProtection="1">
      <alignment horizontal="center" vertical="center" wrapText="1"/>
    </xf>
    <xf numFmtId="0" fontId="0" fillId="0" borderId="22"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3" applyFont="1" applyFill="1" applyBorder="1" applyAlignment="1" applyProtection="1">
      <alignment horizontal="center" vertical="center" wrapText="1"/>
    </xf>
    <xf numFmtId="0" fontId="5" fillId="0" borderId="5" xfId="32" applyFont="1" applyFill="1" applyBorder="1" applyAlignment="1" applyProtection="1">
      <alignment horizontal="center" vertical="center" wrapText="1"/>
    </xf>
    <xf numFmtId="0" fontId="18" fillId="0" borderId="37" xfId="31" applyFont="1" applyFill="1" applyBorder="1" applyAlignment="1" applyProtection="1">
      <alignment horizontal="left" vertical="center" wrapText="1" indent="1"/>
    </xf>
    <xf numFmtId="0" fontId="5" fillId="0" borderId="42" xfId="31" applyFont="1" applyFill="1" applyBorder="1" applyAlignment="1" applyProtection="1">
      <alignment horizontal="left" vertical="center" wrapText="1" indent="1"/>
    </xf>
    <xf numFmtId="0" fontId="5" fillId="0" borderId="15" xfId="53" applyNumberFormat="1" applyFont="1" applyFill="1" applyBorder="1" applyAlignment="1" applyProtection="1">
      <alignment horizontal="left" vertical="top" wrapText="1"/>
    </xf>
    <xf numFmtId="0" fontId="5" fillId="0" borderId="22" xfId="53" applyNumberFormat="1" applyFont="1" applyFill="1" applyBorder="1" applyAlignment="1" applyProtection="1">
      <alignment horizontal="left" vertical="top" wrapText="1"/>
    </xf>
    <xf numFmtId="49" fontId="5" fillId="0" borderId="0" xfId="38" applyBorder="1" applyAlignment="1" applyProtection="1">
      <alignment horizontal="left" vertical="top" wrapText="1"/>
    </xf>
    <xf numFmtId="0" fontId="18" fillId="0" borderId="13" xfId="31" applyFont="1" applyFill="1" applyBorder="1" applyAlignment="1" applyProtection="1">
      <alignment horizontal="left" vertical="center" wrapText="1" indent="1"/>
    </xf>
    <xf numFmtId="0" fontId="5" fillId="0" borderId="5" xfId="44" applyNumberFormat="1" applyFont="1" applyFill="1" applyBorder="1" applyAlignment="1" applyProtection="1">
      <alignment horizontal="center" vertical="center" wrapText="1"/>
    </xf>
    <xf numFmtId="0" fontId="5" fillId="0" borderId="37" xfId="31" applyFont="1" applyFill="1" applyBorder="1" applyAlignment="1" applyProtection="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pplyProtection="1">
      <alignment horizontal="center" vertical="center" wrapText="1"/>
    </xf>
    <xf numFmtId="0" fontId="8" fillId="0" borderId="0" xfId="50" applyFont="1" applyAlignment="1" applyProtection="1">
      <alignment horizontal="left" vertical="center" wrapText="1"/>
    </xf>
    <xf numFmtId="0" fontId="40" fillId="0" borderId="0" xfId="50" applyFont="1" applyAlignment="1" applyProtection="1">
      <alignment horizontal="left" vertical="top" wrapText="1"/>
    </xf>
    <xf numFmtId="0" fontId="8" fillId="0" borderId="0" xfId="50" applyFont="1" applyAlignment="1" applyProtection="1">
      <alignment horizontal="justify" vertical="top" wrapText="1"/>
    </xf>
    <xf numFmtId="0" fontId="40" fillId="0" borderId="0" xfId="50" applyFont="1" applyAlignment="1" applyProtection="1">
      <alignment horizontal="justify" vertical="top" wrapText="1"/>
    </xf>
    <xf numFmtId="0" fontId="54" fillId="9" borderId="5" xfId="35" applyNumberFormat="1" applyFont="1" applyFill="1" applyBorder="1" applyAlignment="1" applyProtection="1">
      <alignment horizontal="left" vertical="center" wrapText="1" indent="1"/>
      <protection locked="0"/>
    </xf>
    <xf numFmtId="0" fontId="54" fillId="9" borderId="5" xfId="35" applyNumberFormat="1" applyFont="1" applyFill="1" applyBorder="1" applyAlignment="1" applyProtection="1">
      <alignment horizontal="left" vertical="top" indent="1"/>
      <protection locked="0"/>
    </xf>
    <xf numFmtId="0" fontId="54" fillId="0" borderId="5" xfId="35" applyNumberFormat="1" applyFont="1" applyFill="1" applyBorder="1" applyAlignment="1" applyProtection="1">
      <alignment horizontal="left" vertical="center" wrapText="1" indent="1"/>
    </xf>
    <xf numFmtId="0" fontId="54" fillId="0" borderId="5" xfId="35" applyNumberFormat="1" applyFont="1" applyFill="1" applyBorder="1" applyAlignment="1" applyProtection="1">
      <alignment horizontal="left" vertical="top" indent="1"/>
    </xf>
    <xf numFmtId="0" fontId="27" fillId="0" borderId="16" xfId="53" applyFont="1" applyFill="1" applyBorder="1" applyAlignment="1" applyProtection="1">
      <alignment horizontal="center" vertical="top" wrapText="1"/>
    </xf>
    <xf numFmtId="0" fontId="5" fillId="9" borderId="5" xfId="53" applyNumberFormat="1" applyFont="1" applyFill="1" applyBorder="1" applyAlignment="1" applyProtection="1">
      <alignment horizontal="left" vertical="center" wrapText="1"/>
      <protection locked="0"/>
    </xf>
    <xf numFmtId="0" fontId="27" fillId="0" borderId="0" xfId="53" applyFont="1" applyFill="1" applyBorder="1" applyAlignment="1" applyProtection="1">
      <alignment horizontal="center" vertical="top" wrapText="1"/>
    </xf>
    <xf numFmtId="14" fontId="46" fillId="0" borderId="5" xfId="51" applyNumberFormat="1" applyFont="1" applyFill="1" applyBorder="1" applyAlignment="1" applyProtection="1">
      <alignment horizontal="center" vertical="center" wrapText="1"/>
    </xf>
    <xf numFmtId="14" fontId="46" fillId="0" borderId="25" xfId="51" applyNumberFormat="1" applyFont="1" applyFill="1" applyBorder="1" applyAlignment="1" applyProtection="1">
      <alignment horizontal="center" vertical="center" wrapText="1"/>
    </xf>
    <xf numFmtId="14" fontId="46" fillId="0" borderId="19" xfId="51" applyNumberFormat="1" applyFont="1" applyFill="1" applyBorder="1" applyAlignment="1" applyProtection="1">
      <alignment horizontal="center" vertical="center" wrapText="1"/>
    </xf>
  </cellXfs>
  <cellStyles count="107">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cellStyle name="currency1" xfId="96"/>
    <cellStyle name="Currency2" xfId="17"/>
    <cellStyle name="currency3" xfId="97"/>
    <cellStyle name="currency4" xfId="98"/>
    <cellStyle name="Followed Hyperlink" xfId="18"/>
    <cellStyle name="Header 3" xfId="19"/>
    <cellStyle name="Hyperlink" xfId="20"/>
    <cellStyle name="normal" xfId="21"/>
    <cellStyle name="Normal1" xfId="22"/>
    <cellStyle name="Normal2" xfId="23"/>
    <cellStyle name="Percent1" xfId="24"/>
    <cellStyle name="Title 4" xfId="25"/>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cellStyle name="Гиперссылка 2 2" xfId="29"/>
    <cellStyle name="Гиперссылка 4" xfId="30"/>
    <cellStyle name="Денежный" xfId="104" builtinId="4" hidden="1"/>
    <cellStyle name="Денежный [0]" xfId="105" builtinId="7" hidden="1"/>
    <cellStyle name="Заголовок" xfId="31"/>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cellStyle name="Значение" xfId="33"/>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cellStyle name="Обычный 12 2" xfId="34"/>
    <cellStyle name="Обычный 15" xfId="35"/>
    <cellStyle name="Обычный 2" xfId="36"/>
    <cellStyle name="Обычный 2 2" xfId="37"/>
    <cellStyle name="Обычный 2 4" xfId="100"/>
    <cellStyle name="Обычный 3" xfId="38"/>
    <cellStyle name="Обычный 3 2" xfId="39"/>
    <cellStyle name="Обычный 3 3" xfId="40"/>
    <cellStyle name="Обычный 5" xfId="41"/>
    <cellStyle name="Обычный_INVEST.WARM.PLAN.4.78(v0.1)" xfId="42"/>
    <cellStyle name="Обычный_JKH.OPEN.INFO.HVS(v3.5)_цены161210" xfId="43"/>
    <cellStyle name="Обычный_JKH.OPEN.INFO.PRICE.VO_v4.0(10.02.11)" xfId="44"/>
    <cellStyle name="Обычный_KRU.TARIFF.FACT-0.3" xfId="45"/>
    <cellStyle name="Обычный_KRU.TARIFF.TE.FACT(v0.5)_import_02.02 2" xfId="46"/>
    <cellStyle name="Обычный_MINENERGO.340.PRIL79(v0.1)" xfId="47"/>
    <cellStyle name="Обычный_PREDEL.JKH.2010(v1.3)" xfId="48"/>
    <cellStyle name="Обычный_razrabotka_sablonov_po_WKU" xfId="49"/>
    <cellStyle name="Обычный_SIMPLE_1_massive2" xfId="50"/>
    <cellStyle name="Обычный_ЖКУ_проект3" xfId="51"/>
    <cellStyle name="Обычный_Макет_налог на прибыль v 0.6" xfId="52"/>
    <cellStyle name="Обычный_Мониторинг инвестиций" xfId="53"/>
    <cellStyle name="Обычный_Новая проверка голубых" xfId="54"/>
    <cellStyle name="Обычный_Шаблон по источникам для Модуля Реестр (2)" xfId="55"/>
    <cellStyle name="Открывавшаяся гиперссылка" xfId="101" builtinId="9" hidden="1"/>
    <cellStyle name="Плохой" xfId="62" builtinId="27" hidden="1"/>
    <cellStyle name="Пояснение" xfId="70" builtinId="53" hidden="1"/>
    <cellStyle name="Примечание" xfId="69" builtinId="10" hidden="1"/>
    <cellStyle name="Процентный" xfId="106" builtinId="5" hidden="1"/>
    <cellStyle name="Связанная ячейка" xfId="66" builtinId="24" hidden="1"/>
    <cellStyle name="Текст предупреждения" xfId="68" builtinId="11" hidden="1"/>
    <cellStyle name="Финансовый" xfId="102" builtinId="3" hidden="1"/>
    <cellStyle name="Финансовый [0]" xfId="103"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1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1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1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1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1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1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1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1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1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1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1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1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100-0000A60F07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100-0000A70F07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100-0000A80F07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100-0000A90F07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100-0000AA0F07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100-0000AB0F07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1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1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100-0000AE0F07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1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1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1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1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1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1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1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100-0000B60F07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1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1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1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1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1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sp macro="" textlink="">
      <xdr:nvSpPr>
        <xdr:cNvPr id="193537" name="InstrWord" hidden="1">
          <a:extLst>
            <a:ext uri="{63B3BB69-23CF-44E3-9099-C40C66FF867C}">
              <a14:compatExt xmlns:a14="http://schemas.microsoft.com/office/drawing/2010/main" spid="_x0000_s193537"/>
            </a:ext>
            <a:ext uri="{FF2B5EF4-FFF2-40B4-BE49-F238E27FC236}">
              <a16:creationId xmlns:a16="http://schemas.microsoft.com/office/drawing/2014/main" id="{00000000-0008-0000-0100-000001F4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6</xdr:row>
      <xdr:rowOff>0</xdr:rowOff>
    </xdr:from>
    <xdr:to>
      <xdr:col>22</xdr:col>
      <xdr:colOff>66675</xdr:colOff>
      <xdr:row>105</xdr:row>
      <xdr:rowOff>9525</xdr:rowOff>
    </xdr:to>
    <xdr:pic>
      <xdr:nvPicPr>
        <xdr:cNvPr id="3" name="InstrWord" hidden="1"/>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2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3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3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300-0000351407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00000000-0008-0000-03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3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3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3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3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3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3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3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3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4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id="{00000000-0008-0000-05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5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5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5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5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5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5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7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7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700-0000D4F8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showGridLines="0" workbookViewId="0"/>
  </sheetViews>
  <sheetFormatPr defaultRowHeight="11.25" x14ac:dyDescent="0.15"/>
  <cols>
    <col min="1" max="16384" width="9.140625" style="368"/>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RowHeight="14.25" x14ac:dyDescent="0.15"/>
  <cols>
    <col min="1" max="1" width="9.140625" style="262" hidden="1" customWidth="1"/>
    <col min="2" max="2" width="9.140625" style="263" hidden="1" customWidth="1"/>
    <col min="3" max="3" width="3.7109375" style="264" customWidth="1"/>
    <col min="4" max="4" width="7" style="265" bestFit="1" customWidth="1"/>
    <col min="5" max="5" width="11.28515625" style="265" customWidth="1"/>
    <col min="6" max="6" width="41" style="265" customWidth="1"/>
    <col min="7" max="7" width="18" style="265" customWidth="1"/>
    <col min="8" max="8" width="13.140625" style="265" customWidth="1"/>
    <col min="9" max="9" width="11.42578125" style="265" customWidth="1"/>
    <col min="10" max="10" width="42.140625" style="265" customWidth="1"/>
    <col min="11" max="11" width="115.7109375" style="265" customWidth="1"/>
    <col min="12" max="12" width="3.7109375" style="265" customWidth="1"/>
    <col min="13" max="16384" width="9.140625" style="265"/>
  </cols>
  <sheetData>
    <row r="1" spans="1:14" hidden="1" x14ac:dyDescent="0.15"/>
    <row r="2" spans="1:14" hidden="1" x14ac:dyDescent="0.15"/>
    <row r="3" spans="1:14" hidden="1" x14ac:dyDescent="0.15"/>
    <row r="4" spans="1:14" ht="3" customHeight="1" x14ac:dyDescent="0.15"/>
    <row r="5" spans="1:14" s="18" customFormat="1" ht="22.5" x14ac:dyDescent="0.15">
      <c r="A5" s="32"/>
      <c r="C5" s="39"/>
      <c r="D5" s="473" t="s">
        <v>232</v>
      </c>
      <c r="E5" s="473"/>
      <c r="F5" s="473"/>
      <c r="G5" s="473"/>
      <c r="H5" s="473"/>
      <c r="I5" s="473"/>
      <c r="J5" s="473"/>
      <c r="K5" s="266"/>
    </row>
    <row r="6" spans="1:14" s="288" customFormat="1" ht="3" hidden="1" customHeight="1" x14ac:dyDescent="0.15">
      <c r="A6" s="284"/>
      <c r="B6" s="285"/>
      <c r="C6" s="286"/>
      <c r="D6" s="287"/>
      <c r="E6" s="287"/>
      <c r="G6" s="287"/>
      <c r="H6" s="287"/>
      <c r="I6" s="287"/>
      <c r="J6" s="287"/>
      <c r="K6" s="287"/>
    </row>
    <row r="7" spans="1:14" s="284" customFormat="1" ht="3" customHeight="1" x14ac:dyDescent="0.15">
      <c r="B7" s="285"/>
      <c r="C7" s="286"/>
      <c r="D7" s="289"/>
      <c r="E7" s="289"/>
      <c r="G7" s="289"/>
      <c r="H7" s="289"/>
      <c r="I7" s="289"/>
      <c r="J7" s="289"/>
      <c r="K7" s="289"/>
      <c r="L7" s="290"/>
    </row>
    <row r="8" spans="1:14" s="288" customFormat="1" x14ac:dyDescent="0.15">
      <c r="A8" s="284"/>
      <c r="B8" s="285"/>
      <c r="C8" s="286"/>
      <c r="D8" s="474" t="s">
        <v>233</v>
      </c>
      <c r="E8" s="474"/>
      <c r="F8" s="474"/>
      <c r="G8" s="474"/>
      <c r="H8" s="474"/>
      <c r="I8" s="474"/>
      <c r="J8" s="474"/>
      <c r="K8" s="474" t="s">
        <v>234</v>
      </c>
    </row>
    <row r="9" spans="1:14" s="288" customFormat="1" x14ac:dyDescent="0.15">
      <c r="A9" s="284"/>
      <c r="B9" s="285"/>
      <c r="C9" s="286"/>
      <c r="D9" s="474" t="s">
        <v>25</v>
      </c>
      <c r="E9" s="474" t="s">
        <v>235</v>
      </c>
      <c r="F9" s="474"/>
      <c r="G9" s="474" t="s">
        <v>236</v>
      </c>
      <c r="H9" s="474"/>
      <c r="I9" s="474"/>
      <c r="J9" s="474"/>
      <c r="K9" s="474"/>
    </row>
    <row r="10" spans="1:14" s="288" customFormat="1" ht="22.5" x14ac:dyDescent="0.15">
      <c r="A10" s="284"/>
      <c r="B10" s="285"/>
      <c r="C10" s="286"/>
      <c r="D10" s="474"/>
      <c r="E10" s="256" t="s">
        <v>237</v>
      </c>
      <c r="F10" s="256" t="s">
        <v>148</v>
      </c>
      <c r="G10" s="256" t="s">
        <v>148</v>
      </c>
      <c r="H10" s="256" t="s">
        <v>237</v>
      </c>
      <c r="I10" s="256" t="s">
        <v>238</v>
      </c>
      <c r="J10" s="256" t="s">
        <v>239</v>
      </c>
      <c r="K10" s="474"/>
    </row>
    <row r="11" spans="1:14" s="288" customFormat="1" ht="12" customHeight="1" x14ac:dyDescent="0.15">
      <c r="A11" s="284"/>
      <c r="B11" s="285"/>
      <c r="C11" s="286"/>
      <c r="D11" s="74" t="s">
        <v>26</v>
      </c>
      <c r="E11" s="74" t="s">
        <v>0</v>
      </c>
      <c r="F11" s="74" t="s">
        <v>1</v>
      </c>
      <c r="G11" s="74" t="s">
        <v>2</v>
      </c>
      <c r="H11" s="74" t="s">
        <v>12</v>
      </c>
      <c r="I11" s="74" t="s">
        <v>13</v>
      </c>
      <c r="J11" s="74" t="s">
        <v>31</v>
      </c>
      <c r="K11" s="74" t="s">
        <v>32</v>
      </c>
    </row>
    <row r="12" spans="1:14" s="149" customFormat="1" ht="58.5" customHeight="1" x14ac:dyDescent="0.15">
      <c r="A12" s="267" t="s">
        <v>1</v>
      </c>
      <c r="B12" s="268" t="s">
        <v>144</v>
      </c>
      <c r="C12" s="269"/>
      <c r="D12" s="270" t="s">
        <v>26</v>
      </c>
      <c r="E12" s="271"/>
      <c r="F12" s="272"/>
      <c r="G12" s="272"/>
      <c r="H12" s="272"/>
      <c r="I12" s="273"/>
      <c r="J12" s="274"/>
      <c r="K12" s="470" t="s">
        <v>240</v>
      </c>
      <c r="M12" s="275" t="str">
        <f>IF(ISERROR(INDEX(kind_of_nameforms,MATCH(E12,kind_of_forms,0),1)),"",INDEX(kind_of_nameforms,MATCH(E12,kind_of_forms,0),1))</f>
        <v/>
      </c>
      <c r="N12" s="276"/>
    </row>
    <row r="13" spans="1:14" ht="15" customHeight="1" x14ac:dyDescent="0.15">
      <c r="A13" s="265"/>
      <c r="B13" s="265"/>
      <c r="C13" s="265"/>
      <c r="D13" s="277"/>
      <c r="E13" s="278" t="s">
        <v>172</v>
      </c>
      <c r="F13" s="279"/>
      <c r="G13" s="279"/>
      <c r="H13" s="279"/>
      <c r="I13" s="279"/>
      <c r="J13" s="280"/>
      <c r="K13" s="471"/>
    </row>
    <row r="14" spans="1:14" ht="3" customHeight="1" x14ac:dyDescent="0.15">
      <c r="A14" s="265"/>
      <c r="B14" s="265"/>
      <c r="C14" s="265"/>
    </row>
    <row r="15" spans="1:14" ht="27.75" customHeight="1" x14ac:dyDescent="0.15">
      <c r="E15" s="472" t="s">
        <v>241</v>
      </c>
      <c r="F15" s="472"/>
      <c r="G15" s="472"/>
      <c r="H15" s="472"/>
      <c r="I15" s="472"/>
      <c r="J15" s="472"/>
    </row>
  </sheetData>
  <sheetProtection algorithmName="SHA-512" hashValue="yczBXGq4ZSm04msKz5hzobzJVavawoMx9gsjLBuoAlO77cQCKQsjQQTqzh9zSDLP3QbZ7gmPnVG414JJKVf70g==" saltValue="N7xxhZfEXduGTt/6w5yA1g=="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RowHeight="15" x14ac:dyDescent="0.2"/>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8"/>
    <col min="13" max="16384" width="9.140625" style="7"/>
  </cols>
  <sheetData>
    <row r="1" spans="3:12" s="78" customFormat="1" hidden="1" x14ac:dyDescent="0.2">
      <c r="C1" s="85"/>
      <c r="L1" s="247"/>
    </row>
    <row r="2" spans="3:12" s="78" customFormat="1" hidden="1" x14ac:dyDescent="0.2">
      <c r="C2" s="85"/>
      <c r="L2" s="247"/>
    </row>
    <row r="3" spans="3:12" s="78" customFormat="1" hidden="1" x14ac:dyDescent="0.2">
      <c r="C3" s="85"/>
      <c r="L3" s="247"/>
    </row>
    <row r="4" spans="3:12" s="78" customFormat="1" hidden="1" x14ac:dyDescent="0.2">
      <c r="C4" s="85"/>
      <c r="L4" s="247"/>
    </row>
    <row r="5" spans="3:12" s="78" customFormat="1" hidden="1" x14ac:dyDescent="0.2">
      <c r="C5" s="85"/>
      <c r="L5" s="247"/>
    </row>
    <row r="6" spans="3:12" s="78" customFormat="1" ht="10.5" customHeight="1" x14ac:dyDescent="0.2">
      <c r="C6" s="86"/>
      <c r="D6" s="80"/>
      <c r="E6" s="80"/>
      <c r="L6" s="247"/>
    </row>
    <row r="7" spans="3:12" s="78" customFormat="1" ht="20.100000000000001" customHeight="1" x14ac:dyDescent="0.2">
      <c r="C7" s="86"/>
      <c r="D7" s="475" t="s">
        <v>6</v>
      </c>
      <c r="E7" s="475"/>
      <c r="L7" s="247"/>
    </row>
    <row r="8" spans="3:12" s="78" customFormat="1" ht="15" customHeight="1" x14ac:dyDescent="0.2">
      <c r="C8" s="86"/>
      <c r="D8" s="469" t="str">
        <f>IF(org=0,"Не определено",org)</f>
        <v>ООО "ЕСЭ-Кубань"</v>
      </c>
      <c r="E8" s="469"/>
      <c r="L8" s="247"/>
    </row>
    <row r="9" spans="3:12" s="78" customFormat="1" ht="6.95" customHeight="1" x14ac:dyDescent="0.2">
      <c r="C9" s="86"/>
      <c r="D9" s="80"/>
      <c r="E9" s="80"/>
      <c r="L9" s="247"/>
    </row>
    <row r="10" spans="3:12" s="78" customFormat="1" ht="22.5" customHeight="1" x14ac:dyDescent="0.2">
      <c r="C10" s="86"/>
      <c r="D10" s="49" t="s">
        <v>25</v>
      </c>
      <c r="E10" s="48" t="s">
        <v>29</v>
      </c>
      <c r="L10" s="247"/>
    </row>
    <row r="11" spans="3:12" s="78" customFormat="1" ht="11.25" customHeight="1" x14ac:dyDescent="0.2">
      <c r="C11" s="86"/>
      <c r="D11" s="74" t="s">
        <v>26</v>
      </c>
      <c r="E11" s="74" t="s">
        <v>0</v>
      </c>
      <c r="L11" s="247"/>
    </row>
    <row r="12" spans="3:12" s="78" customFormat="1" ht="15" hidden="1" customHeight="1" x14ac:dyDescent="0.2">
      <c r="C12" s="86"/>
      <c r="D12" s="81">
        <v>0</v>
      </c>
      <c r="E12" s="50"/>
      <c r="L12" s="247"/>
    </row>
    <row r="13" spans="3:12" s="78" customFormat="1" ht="15" customHeight="1" x14ac:dyDescent="0.2">
      <c r="C13" s="86"/>
      <c r="D13" s="87"/>
      <c r="E13" s="88" t="s">
        <v>30</v>
      </c>
      <c r="L13" s="247"/>
    </row>
  </sheetData>
  <sheetProtection algorithmName="SHA-512" hashValue="F2TqY8QvuqSOgOCGI5xIhcaM3VVuk/uMl3NDd1tdpnsKZQWLPBs80PJbB1EL2YbRum8ViIBaxRUCpWZ5N6DRPg==" saltValue="rTylQHgupQVZgD+T/LCIxA=="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election activeCell="B5" sqref="B5"/>
    </sheetView>
  </sheetViews>
  <sheetFormatPr defaultRowHeight="11.25" x14ac:dyDescent="0.1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x14ac:dyDescent="0.15"/>
    <row r="2" spans="2:5" ht="20.100000000000001" customHeight="1" x14ac:dyDescent="0.15">
      <c r="B2" s="476" t="s">
        <v>7</v>
      </c>
      <c r="C2" s="476"/>
      <c r="D2" s="476"/>
      <c r="E2" s="476"/>
    </row>
    <row r="3" spans="2:5" ht="6.95" customHeight="1" x14ac:dyDescent="0.15"/>
    <row r="4" spans="2:5" ht="21.75" customHeight="1" x14ac:dyDescent="0.15">
      <c r="B4" s="191" t="s">
        <v>118</v>
      </c>
      <c r="C4" s="191" t="s">
        <v>119</v>
      </c>
      <c r="D4" s="191" t="s">
        <v>24</v>
      </c>
      <c r="E4" s="190" t="s">
        <v>16</v>
      </c>
    </row>
  </sheetData>
  <sheetProtection algorithmName="SHA-512" hashValue="QSeLcjvnYWtaqDGrqvubvQ41CpYNnUgCYrNqUlyv5z7rVVFDQVgENMd3SkMHDKBfjdwwbrunaiJ6N+uvCxXakw==" saltValue="7iuTs+xzvM/e2ET9+jzDGQ==" spinCount="100000"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RowHeight="11.25" x14ac:dyDescent="0.1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3"/>
  <sheetViews>
    <sheetView showGridLines="0" zoomScaleNormal="100" workbookViewId="0"/>
  </sheetViews>
  <sheetFormatPr defaultRowHeight="11.25" x14ac:dyDescent="0.15"/>
  <cols>
    <col min="1" max="1" width="36.28515625" style="56" customWidth="1"/>
    <col min="2" max="2" width="21.140625" style="56" customWidth="1"/>
    <col min="3" max="16384" width="9.140625" style="55"/>
  </cols>
  <sheetData>
    <row r="1" spans="1:2" x14ac:dyDescent="0.15">
      <c r="A1" s="1" t="s">
        <v>8</v>
      </c>
      <c r="B1" s="1" t="s">
        <v>9</v>
      </c>
    </row>
    <row r="2" spans="1:2" x14ac:dyDescent="0.15">
      <c r="A2" t="s">
        <v>10</v>
      </c>
      <c r="B2" t="s">
        <v>87</v>
      </c>
    </row>
    <row r="3" spans="1:2" x14ac:dyDescent="0.15">
      <c r="A3" t="s">
        <v>75</v>
      </c>
      <c r="B3" t="s">
        <v>82</v>
      </c>
    </row>
    <row r="4" spans="1:2" x14ac:dyDescent="0.15">
      <c r="A4" t="s">
        <v>11</v>
      </c>
      <c r="B4" t="s">
        <v>77</v>
      </c>
    </row>
    <row r="5" spans="1:2" x14ac:dyDescent="0.15">
      <c r="A5" t="s">
        <v>153</v>
      </c>
      <c r="B5" t="s">
        <v>78</v>
      </c>
    </row>
    <row r="6" spans="1:2" x14ac:dyDescent="0.15">
      <c r="A6" t="s">
        <v>154</v>
      </c>
      <c r="B6" t="s">
        <v>138</v>
      </c>
    </row>
    <row r="7" spans="1:2" x14ac:dyDescent="0.15">
      <c r="A7" t="s">
        <v>244</v>
      </c>
      <c r="B7" t="s">
        <v>81</v>
      </c>
    </row>
    <row r="8" spans="1:2" x14ac:dyDescent="0.15">
      <c r="A8" t="s">
        <v>348</v>
      </c>
      <c r="B8" t="s">
        <v>79</v>
      </c>
    </row>
    <row r="9" spans="1:2" x14ac:dyDescent="0.15">
      <c r="A9" t="s">
        <v>124</v>
      </c>
      <c r="B9" t="s">
        <v>80</v>
      </c>
    </row>
    <row r="10" spans="1:2" x14ac:dyDescent="0.15">
      <c r="A10" t="s">
        <v>280</v>
      </c>
      <c r="B10" t="s">
        <v>89</v>
      </c>
    </row>
    <row r="11" spans="1:2" x14ac:dyDescent="0.15">
      <c r="A11" t="s">
        <v>6</v>
      </c>
      <c r="B11" t="s">
        <v>90</v>
      </c>
    </row>
    <row r="12" spans="1:2" x14ac:dyDescent="0.15">
      <c r="A12" t="s">
        <v>76</v>
      </c>
      <c r="B12" t="s">
        <v>91</v>
      </c>
    </row>
    <row r="13" spans="1:2" x14ac:dyDescent="0.15">
      <c r="A13"/>
      <c r="B13" t="s">
        <v>125</v>
      </c>
    </row>
    <row r="14" spans="1:2" x14ac:dyDescent="0.15">
      <c r="A14"/>
      <c r="B14" t="s">
        <v>281</v>
      </c>
    </row>
    <row r="15" spans="1:2" x14ac:dyDescent="0.15">
      <c r="A15"/>
      <c r="B15" t="s">
        <v>163</v>
      </c>
    </row>
    <row r="16" spans="1:2" x14ac:dyDescent="0.15">
      <c r="A16"/>
      <c r="B16" t="s">
        <v>164</v>
      </c>
    </row>
    <row r="17" spans="1:2" x14ac:dyDescent="0.15">
      <c r="A17"/>
      <c r="B17" t="s">
        <v>137</v>
      </c>
    </row>
    <row r="18" spans="1:2" x14ac:dyDescent="0.15">
      <c r="A18"/>
      <c r="B18" t="s">
        <v>97</v>
      </c>
    </row>
    <row r="19" spans="1:2" x14ac:dyDescent="0.15">
      <c r="A19"/>
      <c r="B19" t="s">
        <v>106</v>
      </c>
    </row>
    <row r="20" spans="1:2" x14ac:dyDescent="0.15">
      <c r="A20"/>
      <c r="B20" t="s">
        <v>111</v>
      </c>
    </row>
    <row r="21" spans="1:2" x14ac:dyDescent="0.15">
      <c r="A21"/>
      <c r="B21" t="s">
        <v>112</v>
      </c>
    </row>
    <row r="22" spans="1:2" x14ac:dyDescent="0.15">
      <c r="A22"/>
      <c r="B22" t="s">
        <v>107</v>
      </c>
    </row>
    <row r="23" spans="1:2" x14ac:dyDescent="0.15">
      <c r="A23"/>
      <c r="B23" t="s">
        <v>126</v>
      </c>
    </row>
    <row r="24" spans="1:2" x14ac:dyDescent="0.15">
      <c r="A24"/>
      <c r="B24" t="s">
        <v>83</v>
      </c>
    </row>
    <row r="25" spans="1:2" x14ac:dyDescent="0.15">
      <c r="A25"/>
      <c r="B25" t="s">
        <v>84</v>
      </c>
    </row>
    <row r="26" spans="1:2" x14ac:dyDescent="0.15">
      <c r="A26"/>
      <c r="B26" t="s">
        <v>85</v>
      </c>
    </row>
    <row r="27" spans="1:2" x14ac:dyDescent="0.15">
      <c r="A27"/>
      <c r="B27" t="s">
        <v>86</v>
      </c>
    </row>
    <row r="28" spans="1:2" x14ac:dyDescent="0.15">
      <c r="A28"/>
      <c r="B28" t="s">
        <v>88</v>
      </c>
    </row>
    <row r="29" spans="1:2" x14ac:dyDescent="0.15">
      <c r="A29"/>
      <c r="B29" t="s">
        <v>92</v>
      </c>
    </row>
    <row r="30" spans="1:2" x14ac:dyDescent="0.15">
      <c r="A30"/>
      <c r="B30" t="s">
        <v>93</v>
      </c>
    </row>
    <row r="31" spans="1:2" x14ac:dyDescent="0.15">
      <c r="A31"/>
      <c r="B31" t="s">
        <v>94</v>
      </c>
    </row>
    <row r="32" spans="1:2" x14ac:dyDescent="0.15">
      <c r="A32"/>
      <c r="B32" t="s">
        <v>95</v>
      </c>
    </row>
    <row r="33" spans="1:2" x14ac:dyDescent="0.15">
      <c r="A33"/>
      <c r="B33" t="s">
        <v>282</v>
      </c>
    </row>
    <row r="34" spans="1:2" x14ac:dyDescent="0.15">
      <c r="A34"/>
      <c r="B34" t="s">
        <v>96</v>
      </c>
    </row>
    <row r="35" spans="1:2" x14ac:dyDescent="0.15">
      <c r="A35"/>
      <c r="B35" t="s">
        <v>204</v>
      </c>
    </row>
    <row r="36" spans="1:2" x14ac:dyDescent="0.15">
      <c r="A36"/>
      <c r="B36" t="s">
        <v>98</v>
      </c>
    </row>
    <row r="37" spans="1:2" x14ac:dyDescent="0.15">
      <c r="A37"/>
      <c r="B37" t="s">
        <v>165</v>
      </c>
    </row>
    <row r="38" spans="1:2" x14ac:dyDescent="0.15">
      <c r="A38"/>
      <c r="B38" t="s">
        <v>128</v>
      </c>
    </row>
    <row r="39" spans="1:2" x14ac:dyDescent="0.15">
      <c r="A39"/>
      <c r="B39" t="s">
        <v>136</v>
      </c>
    </row>
    <row r="40" spans="1:2" x14ac:dyDescent="0.15">
      <c r="A40"/>
      <c r="B40"/>
    </row>
    <row r="41" spans="1:2" x14ac:dyDescent="0.15">
      <c r="A41"/>
      <c r="B41"/>
    </row>
    <row r="42" spans="1:2" x14ac:dyDescent="0.15">
      <c r="A42"/>
      <c r="B42"/>
    </row>
    <row r="43" spans="1:2" x14ac:dyDescent="0.15">
      <c r="A43"/>
      <c r="B43"/>
    </row>
    <row r="44" spans="1:2" x14ac:dyDescent="0.15">
      <c r="A44"/>
      <c r="B44"/>
    </row>
    <row r="45" spans="1:2" x14ac:dyDescent="0.15">
      <c r="A45"/>
      <c r="B45"/>
    </row>
    <row r="46" spans="1:2" x14ac:dyDescent="0.15">
      <c r="A46"/>
      <c r="B46"/>
    </row>
    <row r="47" spans="1:2" x14ac:dyDescent="0.15">
      <c r="A47"/>
      <c r="B47"/>
    </row>
    <row r="48" spans="1:2" x14ac:dyDescent="0.15">
      <c r="A48"/>
      <c r="B48"/>
    </row>
    <row r="49" spans="1:2" x14ac:dyDescent="0.15">
      <c r="A49"/>
      <c r="B49"/>
    </row>
    <row r="50" spans="1:2" x14ac:dyDescent="0.15">
      <c r="A50"/>
      <c r="B50"/>
    </row>
    <row r="51" spans="1:2" x14ac:dyDescent="0.15">
      <c r="A51"/>
      <c r="B51"/>
    </row>
    <row r="52" spans="1:2" x14ac:dyDescent="0.15">
      <c r="A52"/>
      <c r="B52"/>
    </row>
    <row r="53" spans="1:2" x14ac:dyDescent="0.15">
      <c r="A53"/>
      <c r="B53"/>
    </row>
    <row r="54" spans="1:2" x14ac:dyDescent="0.15">
      <c r="A54"/>
      <c r="B54"/>
    </row>
    <row r="55" spans="1:2" x14ac:dyDescent="0.15">
      <c r="A55"/>
      <c r="B55"/>
    </row>
    <row r="56" spans="1:2" x14ac:dyDescent="0.15">
      <c r="A56"/>
      <c r="B56"/>
    </row>
    <row r="57" spans="1:2" x14ac:dyDescent="0.15">
      <c r="A57"/>
      <c r="B57"/>
    </row>
    <row r="58" spans="1:2" x14ac:dyDescent="0.15">
      <c r="A58"/>
      <c r="B58"/>
    </row>
    <row r="59" spans="1:2" x14ac:dyDescent="0.15">
      <c r="A59"/>
      <c r="B59"/>
    </row>
    <row r="60" spans="1:2" x14ac:dyDescent="0.15">
      <c r="A60"/>
      <c r="B60"/>
    </row>
    <row r="61" spans="1:2" x14ac:dyDescent="0.15">
      <c r="A61"/>
      <c r="B61"/>
    </row>
    <row r="62" spans="1:2" x14ac:dyDescent="0.15">
      <c r="A62"/>
      <c r="B62"/>
    </row>
    <row r="63" spans="1:2" x14ac:dyDescent="0.15">
      <c r="A63"/>
      <c r="B63"/>
    </row>
    <row r="64" spans="1:2" x14ac:dyDescent="0.15">
      <c r="A64"/>
      <c r="B64"/>
    </row>
    <row r="65" spans="1:2" x14ac:dyDescent="0.15">
      <c r="A65"/>
      <c r="B65"/>
    </row>
    <row r="66" spans="1:2" x14ac:dyDescent="0.15">
      <c r="A66"/>
      <c r="B66"/>
    </row>
    <row r="67" spans="1:2" x14ac:dyDescent="0.15">
      <c r="A67"/>
      <c r="B67"/>
    </row>
    <row r="68" spans="1:2" x14ac:dyDescent="0.15">
      <c r="A68"/>
      <c r="B68"/>
    </row>
    <row r="69" spans="1:2" x14ac:dyDescent="0.15">
      <c r="A69"/>
      <c r="B69"/>
    </row>
    <row r="70" spans="1:2" x14ac:dyDescent="0.15">
      <c r="A70"/>
      <c r="B70"/>
    </row>
    <row r="71" spans="1:2" x14ac:dyDescent="0.15">
      <c r="A71"/>
      <c r="B71"/>
    </row>
    <row r="72" spans="1:2" x14ac:dyDescent="0.15">
      <c r="A72"/>
      <c r="B72"/>
    </row>
    <row r="73" spans="1:2" x14ac:dyDescent="0.15">
      <c r="A73"/>
      <c r="B73"/>
    </row>
    <row r="74" spans="1:2" x14ac:dyDescent="0.15">
      <c r="A74"/>
      <c r="B74"/>
    </row>
    <row r="75" spans="1:2" x14ac:dyDescent="0.15">
      <c r="A75"/>
      <c r="B75"/>
    </row>
    <row r="76" spans="1:2" x14ac:dyDescent="0.15">
      <c r="A76"/>
      <c r="B76"/>
    </row>
    <row r="77" spans="1:2" x14ac:dyDescent="0.15">
      <c r="A77"/>
      <c r="B77"/>
    </row>
    <row r="78" spans="1:2" x14ac:dyDescent="0.15">
      <c r="A78"/>
      <c r="B78"/>
    </row>
    <row r="79" spans="1:2" x14ac:dyDescent="0.15">
      <c r="A79"/>
      <c r="B79"/>
    </row>
    <row r="80" spans="1:2" x14ac:dyDescent="0.15">
      <c r="A80"/>
      <c r="B80"/>
    </row>
    <row r="81" spans="1:2" x14ac:dyDescent="0.15">
      <c r="A81"/>
      <c r="B81"/>
    </row>
    <row r="82" spans="1:2" x14ac:dyDescent="0.15">
      <c r="A82"/>
      <c r="B82"/>
    </row>
    <row r="83" spans="1:2" x14ac:dyDescent="0.15">
      <c r="A83"/>
      <c r="B83"/>
    </row>
    <row r="84" spans="1:2" x14ac:dyDescent="0.15">
      <c r="A84"/>
      <c r="B84"/>
    </row>
    <row r="85" spans="1:2" x14ac:dyDescent="0.15">
      <c r="A85"/>
      <c r="B85"/>
    </row>
    <row r="86" spans="1:2" x14ac:dyDescent="0.15">
      <c r="A86"/>
      <c r="B86"/>
    </row>
    <row r="87" spans="1:2" x14ac:dyDescent="0.15">
      <c r="A87"/>
      <c r="B87"/>
    </row>
    <row r="88" spans="1:2" x14ac:dyDescent="0.15">
      <c r="A88"/>
      <c r="B88"/>
    </row>
    <row r="89" spans="1:2" x14ac:dyDescent="0.15">
      <c r="A89"/>
      <c r="B89"/>
    </row>
    <row r="90" spans="1:2" x14ac:dyDescent="0.15">
      <c r="A90"/>
      <c r="B90"/>
    </row>
    <row r="91" spans="1:2" x14ac:dyDescent="0.15">
      <c r="A91"/>
      <c r="B91"/>
    </row>
    <row r="92" spans="1:2" x14ac:dyDescent="0.15">
      <c r="A92"/>
      <c r="B92"/>
    </row>
    <row r="93" spans="1:2" x14ac:dyDescent="0.15">
      <c r="A93"/>
      <c r="B93"/>
    </row>
    <row r="94" spans="1:2" x14ac:dyDescent="0.15">
      <c r="A94"/>
      <c r="B94"/>
    </row>
    <row r="95" spans="1:2" x14ac:dyDescent="0.15">
      <c r="A95"/>
      <c r="B95"/>
    </row>
    <row r="96" spans="1:2" x14ac:dyDescent="0.15">
      <c r="A96"/>
      <c r="B96"/>
    </row>
    <row r="97" spans="1:2" x14ac:dyDescent="0.15">
      <c r="A97"/>
      <c r="B97"/>
    </row>
    <row r="98" spans="1:2" x14ac:dyDescent="0.15">
      <c r="A98"/>
      <c r="B98"/>
    </row>
    <row r="99" spans="1:2" x14ac:dyDescent="0.15">
      <c r="A99"/>
      <c r="B99"/>
    </row>
    <row r="100" spans="1:2" x14ac:dyDescent="0.15">
      <c r="A100"/>
      <c r="B100"/>
    </row>
    <row r="101" spans="1:2" x14ac:dyDescent="0.15">
      <c r="A101"/>
      <c r="B101"/>
    </row>
    <row r="102" spans="1:2" x14ac:dyDescent="0.15">
      <c r="A102"/>
      <c r="B102"/>
    </row>
    <row r="103" spans="1:2" x14ac:dyDescent="0.15">
      <c r="A103"/>
      <c r="B103"/>
    </row>
    <row r="104" spans="1:2" x14ac:dyDescent="0.15">
      <c r="A104"/>
      <c r="B104"/>
    </row>
    <row r="105" spans="1:2" x14ac:dyDescent="0.15">
      <c r="A105"/>
      <c r="B105"/>
    </row>
    <row r="106" spans="1:2" x14ac:dyDescent="0.15">
      <c r="A106"/>
      <c r="B106"/>
    </row>
    <row r="107" spans="1:2" x14ac:dyDescent="0.15">
      <c r="A107"/>
      <c r="B107"/>
    </row>
    <row r="108" spans="1:2" x14ac:dyDescent="0.15">
      <c r="A108"/>
      <c r="B108"/>
    </row>
    <row r="109" spans="1:2" x14ac:dyDescent="0.15">
      <c r="A109"/>
      <c r="B109"/>
    </row>
    <row r="110" spans="1:2" x14ac:dyDescent="0.15">
      <c r="A110"/>
      <c r="B110"/>
    </row>
    <row r="111" spans="1:2" x14ac:dyDescent="0.15">
      <c r="A111"/>
      <c r="B111"/>
    </row>
    <row r="112" spans="1:2" x14ac:dyDescent="0.15">
      <c r="A112"/>
      <c r="B112"/>
    </row>
    <row r="113" spans="1:2" x14ac:dyDescent="0.15">
      <c r="A113"/>
      <c r="B113"/>
    </row>
    <row r="114" spans="1:2" x14ac:dyDescent="0.15">
      <c r="A114"/>
      <c r="B114"/>
    </row>
    <row r="115" spans="1:2" x14ac:dyDescent="0.15">
      <c r="A115"/>
      <c r="B115"/>
    </row>
    <row r="116" spans="1:2" x14ac:dyDescent="0.15">
      <c r="A116"/>
      <c r="B116"/>
    </row>
    <row r="117" spans="1:2" x14ac:dyDescent="0.15">
      <c r="A117"/>
      <c r="B117"/>
    </row>
    <row r="118" spans="1:2" x14ac:dyDescent="0.15">
      <c r="A118"/>
      <c r="B118"/>
    </row>
    <row r="119" spans="1:2" x14ac:dyDescent="0.15">
      <c r="A119"/>
      <c r="B119"/>
    </row>
    <row r="120" spans="1:2" x14ac:dyDescent="0.15">
      <c r="A120"/>
      <c r="B120"/>
    </row>
    <row r="121" spans="1:2" x14ac:dyDescent="0.15">
      <c r="A121"/>
      <c r="B121"/>
    </row>
    <row r="122" spans="1:2" x14ac:dyDescent="0.15">
      <c r="A122"/>
      <c r="B122"/>
    </row>
    <row r="123" spans="1:2" x14ac:dyDescent="0.15">
      <c r="A123"/>
      <c r="B123"/>
    </row>
    <row r="124" spans="1:2" x14ac:dyDescent="0.15">
      <c r="A124"/>
      <c r="B124"/>
    </row>
    <row r="125" spans="1:2" x14ac:dyDescent="0.15">
      <c r="A125"/>
      <c r="B125"/>
    </row>
    <row r="126" spans="1:2" x14ac:dyDescent="0.15">
      <c r="A126"/>
      <c r="B126"/>
    </row>
    <row r="127" spans="1:2" x14ac:dyDescent="0.15">
      <c r="A127"/>
      <c r="B127"/>
    </row>
    <row r="128" spans="1:2" x14ac:dyDescent="0.15">
      <c r="A128"/>
      <c r="B128"/>
    </row>
    <row r="129" spans="1:2" x14ac:dyDescent="0.15">
      <c r="A129"/>
      <c r="B129"/>
    </row>
    <row r="130" spans="1:2" x14ac:dyDescent="0.15">
      <c r="A130"/>
      <c r="B130"/>
    </row>
    <row r="131" spans="1:2" x14ac:dyDescent="0.15">
      <c r="A131"/>
      <c r="B131"/>
    </row>
    <row r="132" spans="1:2" x14ac:dyDescent="0.15">
      <c r="A132"/>
      <c r="B132"/>
    </row>
    <row r="133" spans="1:2" x14ac:dyDescent="0.15">
      <c r="A133"/>
      <c r="B133"/>
    </row>
    <row r="134" spans="1:2" x14ac:dyDescent="0.15">
      <c r="A134"/>
      <c r="B134"/>
    </row>
    <row r="135" spans="1:2" x14ac:dyDescent="0.15">
      <c r="A135"/>
      <c r="B135"/>
    </row>
    <row r="136" spans="1:2" x14ac:dyDescent="0.15">
      <c r="A136"/>
      <c r="B136"/>
    </row>
    <row r="137" spans="1:2" x14ac:dyDescent="0.15">
      <c r="A137"/>
      <c r="B137"/>
    </row>
    <row r="138" spans="1:2" x14ac:dyDescent="0.15">
      <c r="A138"/>
      <c r="B138"/>
    </row>
    <row r="139" spans="1:2" x14ac:dyDescent="0.15">
      <c r="A139"/>
      <c r="B139"/>
    </row>
    <row r="140" spans="1:2" x14ac:dyDescent="0.15">
      <c r="A140"/>
      <c r="B140"/>
    </row>
    <row r="141" spans="1:2" x14ac:dyDescent="0.15">
      <c r="A141"/>
      <c r="B141"/>
    </row>
    <row r="142" spans="1:2" x14ac:dyDescent="0.15">
      <c r="A142"/>
      <c r="B142"/>
    </row>
    <row r="143" spans="1:2" x14ac:dyDescent="0.15">
      <c r="A143"/>
      <c r="B143"/>
    </row>
    <row r="144" spans="1:2" x14ac:dyDescent="0.15">
      <c r="A144"/>
      <c r="B144"/>
    </row>
    <row r="145" spans="1:2" x14ac:dyDescent="0.15">
      <c r="A145"/>
      <c r="B145"/>
    </row>
    <row r="146" spans="1:2" x14ac:dyDescent="0.15">
      <c r="A146"/>
      <c r="B146"/>
    </row>
    <row r="147" spans="1:2" x14ac:dyDescent="0.15">
      <c r="A147"/>
      <c r="B147"/>
    </row>
    <row r="148" spans="1:2" x14ac:dyDescent="0.15">
      <c r="A148"/>
      <c r="B148"/>
    </row>
    <row r="149" spans="1:2" x14ac:dyDescent="0.15">
      <c r="A149"/>
      <c r="B149"/>
    </row>
    <row r="150" spans="1:2" x14ac:dyDescent="0.15">
      <c r="A150"/>
      <c r="B150"/>
    </row>
    <row r="151" spans="1:2" x14ac:dyDescent="0.15">
      <c r="A151"/>
      <c r="B151"/>
    </row>
    <row r="152" spans="1:2" x14ac:dyDescent="0.15">
      <c r="A152"/>
      <c r="B152"/>
    </row>
    <row r="153" spans="1:2" x14ac:dyDescent="0.15">
      <c r="A153"/>
      <c r="B153"/>
    </row>
    <row r="154" spans="1:2" x14ac:dyDescent="0.15">
      <c r="A154"/>
      <c r="B154"/>
    </row>
    <row r="155" spans="1:2" x14ac:dyDescent="0.15">
      <c r="A155"/>
      <c r="B155"/>
    </row>
    <row r="156" spans="1:2" x14ac:dyDescent="0.15">
      <c r="A156"/>
      <c r="B156"/>
    </row>
    <row r="157" spans="1:2" x14ac:dyDescent="0.15">
      <c r="A157"/>
      <c r="B157"/>
    </row>
    <row r="158" spans="1:2" x14ac:dyDescent="0.15">
      <c r="A158"/>
      <c r="B158"/>
    </row>
    <row r="159" spans="1:2" x14ac:dyDescent="0.15">
      <c r="A159"/>
      <c r="B159"/>
    </row>
    <row r="160" spans="1:2" x14ac:dyDescent="0.15">
      <c r="A160"/>
      <c r="B160"/>
    </row>
    <row r="161" spans="1:2" x14ac:dyDescent="0.15">
      <c r="A161"/>
      <c r="B161"/>
    </row>
    <row r="162" spans="1:2" x14ac:dyDescent="0.15">
      <c r="A162"/>
      <c r="B162"/>
    </row>
    <row r="163" spans="1:2" x14ac:dyDescent="0.15">
      <c r="A163"/>
      <c r="B163"/>
    </row>
    <row r="164" spans="1:2" x14ac:dyDescent="0.15">
      <c r="A164"/>
      <c r="B164"/>
    </row>
    <row r="165" spans="1:2" x14ac:dyDescent="0.15">
      <c r="A165"/>
      <c r="B165"/>
    </row>
    <row r="166" spans="1:2" x14ac:dyDescent="0.15">
      <c r="A166"/>
      <c r="B166"/>
    </row>
    <row r="167" spans="1:2" x14ac:dyDescent="0.15">
      <c r="A167"/>
      <c r="B167"/>
    </row>
    <row r="168" spans="1:2" x14ac:dyDescent="0.15">
      <c r="A168"/>
      <c r="B168"/>
    </row>
    <row r="169" spans="1:2" x14ac:dyDescent="0.15">
      <c r="A169"/>
      <c r="B169"/>
    </row>
    <row r="170" spans="1:2" x14ac:dyDescent="0.15">
      <c r="A170"/>
      <c r="B170"/>
    </row>
    <row r="171" spans="1:2" x14ac:dyDescent="0.15">
      <c r="A171"/>
      <c r="B171"/>
    </row>
    <row r="172" spans="1:2" x14ac:dyDescent="0.15">
      <c r="A172"/>
      <c r="B172"/>
    </row>
    <row r="173" spans="1:2" x14ac:dyDescent="0.15">
      <c r="A173"/>
      <c r="B173"/>
    </row>
    <row r="174" spans="1:2" x14ac:dyDescent="0.15">
      <c r="A174"/>
      <c r="B174"/>
    </row>
    <row r="175" spans="1:2" x14ac:dyDescent="0.15">
      <c r="A175"/>
      <c r="B175"/>
    </row>
    <row r="176" spans="1:2" x14ac:dyDescent="0.15">
      <c r="A176"/>
      <c r="B176"/>
    </row>
    <row r="177" spans="1:2" x14ac:dyDescent="0.15">
      <c r="A177"/>
      <c r="B177"/>
    </row>
    <row r="178" spans="1:2" x14ac:dyDescent="0.15">
      <c r="A178"/>
      <c r="B178"/>
    </row>
    <row r="179" spans="1:2" x14ac:dyDescent="0.15">
      <c r="A179"/>
      <c r="B179"/>
    </row>
    <row r="180" spans="1:2" x14ac:dyDescent="0.15">
      <c r="A180"/>
      <c r="B180"/>
    </row>
    <row r="181" spans="1:2" x14ac:dyDescent="0.15">
      <c r="A181"/>
      <c r="B181"/>
    </row>
    <row r="182" spans="1:2" x14ac:dyDescent="0.15">
      <c r="A182"/>
      <c r="B182"/>
    </row>
    <row r="183" spans="1:2" x14ac:dyDescent="0.15">
      <c r="A183"/>
      <c r="B183"/>
    </row>
    <row r="184" spans="1:2" x14ac:dyDescent="0.15">
      <c r="A184"/>
      <c r="B184"/>
    </row>
    <row r="185" spans="1:2" x14ac:dyDescent="0.15">
      <c r="A185"/>
      <c r="B185"/>
    </row>
    <row r="186" spans="1:2" x14ac:dyDescent="0.15">
      <c r="A186"/>
      <c r="B186"/>
    </row>
    <row r="187" spans="1:2" x14ac:dyDescent="0.15">
      <c r="A187"/>
      <c r="B187"/>
    </row>
    <row r="188" spans="1:2" x14ac:dyDescent="0.15">
      <c r="A188"/>
      <c r="B188"/>
    </row>
    <row r="189" spans="1:2" x14ac:dyDescent="0.15">
      <c r="A189"/>
      <c r="B189"/>
    </row>
    <row r="190" spans="1:2" x14ac:dyDescent="0.15">
      <c r="A190"/>
      <c r="B190"/>
    </row>
    <row r="191" spans="1:2" x14ac:dyDescent="0.15">
      <c r="A191"/>
      <c r="B191"/>
    </row>
    <row r="192" spans="1:2" x14ac:dyDescent="0.15">
      <c r="A192"/>
      <c r="B192"/>
    </row>
    <row r="193" spans="1:2" x14ac:dyDescent="0.15">
      <c r="A193"/>
      <c r="B193"/>
    </row>
    <row r="194" spans="1:2" x14ac:dyDescent="0.15">
      <c r="A194"/>
      <c r="B194"/>
    </row>
    <row r="195" spans="1:2" x14ac:dyDescent="0.15">
      <c r="A195"/>
      <c r="B195"/>
    </row>
    <row r="196" spans="1:2" x14ac:dyDescent="0.15">
      <c r="A196"/>
      <c r="B196"/>
    </row>
    <row r="197" spans="1:2" x14ac:dyDescent="0.15">
      <c r="A197"/>
      <c r="B197"/>
    </row>
    <row r="198" spans="1:2" x14ac:dyDescent="0.15">
      <c r="A198"/>
      <c r="B198"/>
    </row>
    <row r="199" spans="1:2" x14ac:dyDescent="0.15">
      <c r="A199"/>
      <c r="B199"/>
    </row>
    <row r="200" spans="1:2" x14ac:dyDescent="0.15">
      <c r="A200"/>
      <c r="B200"/>
    </row>
    <row r="201" spans="1:2" x14ac:dyDescent="0.15">
      <c r="A201"/>
      <c r="B201"/>
    </row>
    <row r="202" spans="1:2" x14ac:dyDescent="0.15">
      <c r="A202"/>
      <c r="B202"/>
    </row>
    <row r="203" spans="1:2" x14ac:dyDescent="0.15">
      <c r="A203"/>
      <c r="B203"/>
    </row>
    <row r="204" spans="1:2" x14ac:dyDescent="0.15">
      <c r="A204"/>
      <c r="B204"/>
    </row>
    <row r="205" spans="1:2" x14ac:dyDescent="0.15">
      <c r="A205"/>
      <c r="B205"/>
    </row>
    <row r="206" spans="1:2" x14ac:dyDescent="0.15">
      <c r="A206"/>
      <c r="B206"/>
    </row>
    <row r="207" spans="1:2" x14ac:dyDescent="0.15">
      <c r="A207"/>
      <c r="B207"/>
    </row>
    <row r="208" spans="1:2" x14ac:dyDescent="0.15">
      <c r="A208"/>
      <c r="B208"/>
    </row>
    <row r="209" spans="1:2" x14ac:dyDescent="0.15">
      <c r="A209"/>
      <c r="B209"/>
    </row>
    <row r="210" spans="1:2" x14ac:dyDescent="0.15">
      <c r="A210"/>
      <c r="B210"/>
    </row>
    <row r="211" spans="1:2" x14ac:dyDescent="0.15">
      <c r="A211"/>
      <c r="B211"/>
    </row>
    <row r="212" spans="1:2" x14ac:dyDescent="0.15">
      <c r="A212"/>
      <c r="B212"/>
    </row>
    <row r="213" spans="1:2" x14ac:dyDescent="0.15">
      <c r="A213"/>
      <c r="B213"/>
    </row>
    <row r="214" spans="1:2" x14ac:dyDescent="0.15">
      <c r="A214"/>
      <c r="B214"/>
    </row>
    <row r="215" spans="1:2" x14ac:dyDescent="0.15">
      <c r="A215"/>
      <c r="B215"/>
    </row>
    <row r="216" spans="1:2" x14ac:dyDescent="0.15">
      <c r="A216"/>
      <c r="B216"/>
    </row>
    <row r="217" spans="1:2" x14ac:dyDescent="0.15">
      <c r="A217"/>
      <c r="B217"/>
    </row>
    <row r="218" spans="1:2" x14ac:dyDescent="0.15">
      <c r="A218"/>
      <c r="B218"/>
    </row>
    <row r="219" spans="1:2" x14ac:dyDescent="0.15">
      <c r="A219"/>
      <c r="B219"/>
    </row>
    <row r="220" spans="1:2" x14ac:dyDescent="0.15">
      <c r="A220"/>
      <c r="B220"/>
    </row>
    <row r="221" spans="1:2" x14ac:dyDescent="0.15">
      <c r="A221"/>
      <c r="B221"/>
    </row>
    <row r="222" spans="1:2" x14ac:dyDescent="0.15">
      <c r="A222"/>
      <c r="B222"/>
    </row>
    <row r="223" spans="1:2" x14ac:dyDescent="0.15">
      <c r="A223"/>
      <c r="B223"/>
    </row>
    <row r="224" spans="1:2" x14ac:dyDescent="0.15">
      <c r="A224"/>
      <c r="B224"/>
    </row>
    <row r="225" spans="1:2" x14ac:dyDescent="0.15">
      <c r="A225"/>
      <c r="B225"/>
    </row>
    <row r="226" spans="1:2" x14ac:dyDescent="0.15">
      <c r="A226"/>
      <c r="B226"/>
    </row>
    <row r="227" spans="1:2" x14ac:dyDescent="0.15">
      <c r="A227"/>
      <c r="B227"/>
    </row>
    <row r="228" spans="1:2" x14ac:dyDescent="0.15">
      <c r="A228"/>
      <c r="B228"/>
    </row>
    <row r="229" spans="1:2" x14ac:dyDescent="0.15">
      <c r="A229"/>
      <c r="B229"/>
    </row>
    <row r="230" spans="1:2" x14ac:dyDescent="0.15">
      <c r="A230"/>
      <c r="B230"/>
    </row>
    <row r="231" spans="1:2" x14ac:dyDescent="0.15">
      <c r="A231"/>
      <c r="B231"/>
    </row>
    <row r="232" spans="1:2" x14ac:dyDescent="0.15">
      <c r="A232"/>
      <c r="B232"/>
    </row>
    <row r="233" spans="1:2" x14ac:dyDescent="0.15">
      <c r="A233"/>
      <c r="B233"/>
    </row>
    <row r="234" spans="1:2" x14ac:dyDescent="0.15">
      <c r="A234"/>
      <c r="B234"/>
    </row>
    <row r="235" spans="1:2" x14ac:dyDescent="0.15">
      <c r="A235"/>
      <c r="B235"/>
    </row>
    <row r="236" spans="1:2" x14ac:dyDescent="0.15">
      <c r="A236"/>
      <c r="B236"/>
    </row>
    <row r="237" spans="1:2" x14ac:dyDescent="0.15">
      <c r="A237"/>
      <c r="B237"/>
    </row>
    <row r="238" spans="1:2" x14ac:dyDescent="0.15">
      <c r="A238"/>
      <c r="B238"/>
    </row>
    <row r="239" spans="1:2" x14ac:dyDescent="0.15">
      <c r="A239"/>
      <c r="B239"/>
    </row>
    <row r="240" spans="1:2" x14ac:dyDescent="0.15">
      <c r="A240"/>
      <c r="B240"/>
    </row>
    <row r="241" spans="1:2" x14ac:dyDescent="0.15">
      <c r="A241"/>
      <c r="B241"/>
    </row>
    <row r="242" spans="1:2" x14ac:dyDescent="0.15">
      <c r="A242"/>
      <c r="B242"/>
    </row>
    <row r="243" spans="1:2" x14ac:dyDescent="0.15">
      <c r="A243"/>
      <c r="B243"/>
    </row>
    <row r="244" spans="1:2" x14ac:dyDescent="0.15">
      <c r="A244"/>
      <c r="B244"/>
    </row>
    <row r="245" spans="1:2" x14ac:dyDescent="0.15">
      <c r="A245"/>
      <c r="B245"/>
    </row>
    <row r="246" spans="1:2" x14ac:dyDescent="0.15">
      <c r="A246"/>
      <c r="B246"/>
    </row>
    <row r="247" spans="1:2" x14ac:dyDescent="0.15">
      <c r="A247"/>
      <c r="B247"/>
    </row>
    <row r="248" spans="1:2" x14ac:dyDescent="0.15">
      <c r="A248"/>
      <c r="B248"/>
    </row>
    <row r="249" spans="1:2" x14ac:dyDescent="0.15">
      <c r="A249"/>
      <c r="B249"/>
    </row>
    <row r="250" spans="1:2" x14ac:dyDescent="0.15">
      <c r="A250"/>
      <c r="B250"/>
    </row>
    <row r="251" spans="1:2" x14ac:dyDescent="0.15">
      <c r="A251"/>
      <c r="B251"/>
    </row>
    <row r="252" spans="1:2" x14ac:dyDescent="0.15">
      <c r="A252"/>
      <c r="B252"/>
    </row>
    <row r="253" spans="1:2" x14ac:dyDescent="0.15">
      <c r="A253"/>
      <c r="B253"/>
    </row>
    <row r="254" spans="1:2" x14ac:dyDescent="0.15">
      <c r="A254"/>
      <c r="B254"/>
    </row>
    <row r="255" spans="1:2" x14ac:dyDescent="0.15">
      <c r="A255"/>
      <c r="B255"/>
    </row>
    <row r="256" spans="1:2" x14ac:dyDescent="0.15">
      <c r="A256"/>
      <c r="B256"/>
    </row>
    <row r="257" spans="1:2" x14ac:dyDescent="0.15">
      <c r="A257"/>
      <c r="B257"/>
    </row>
    <row r="258" spans="1:2" x14ac:dyDescent="0.15">
      <c r="A258"/>
      <c r="B258"/>
    </row>
    <row r="259" spans="1:2" x14ac:dyDescent="0.15">
      <c r="A259"/>
      <c r="B259"/>
    </row>
    <row r="260" spans="1:2" x14ac:dyDescent="0.15">
      <c r="A260"/>
      <c r="B260"/>
    </row>
    <row r="261" spans="1:2" x14ac:dyDescent="0.15">
      <c r="A261"/>
      <c r="B261"/>
    </row>
    <row r="262" spans="1:2" x14ac:dyDescent="0.15">
      <c r="A262"/>
      <c r="B262"/>
    </row>
    <row r="263" spans="1:2" x14ac:dyDescent="0.15">
      <c r="A263"/>
      <c r="B263"/>
    </row>
    <row r="264" spans="1:2" x14ac:dyDescent="0.15">
      <c r="A264"/>
      <c r="B264"/>
    </row>
    <row r="265" spans="1:2" x14ac:dyDescent="0.15">
      <c r="A265"/>
      <c r="B265"/>
    </row>
    <row r="266" spans="1:2" x14ac:dyDescent="0.15">
      <c r="A266"/>
      <c r="B266"/>
    </row>
    <row r="267" spans="1:2" x14ac:dyDescent="0.15">
      <c r="A267"/>
      <c r="B267"/>
    </row>
    <row r="268" spans="1:2" x14ac:dyDescent="0.15">
      <c r="A268"/>
      <c r="B268"/>
    </row>
    <row r="269" spans="1:2" x14ac:dyDescent="0.15">
      <c r="A269"/>
      <c r="B269"/>
    </row>
    <row r="270" spans="1:2" x14ac:dyDescent="0.15">
      <c r="A270"/>
      <c r="B270"/>
    </row>
    <row r="271" spans="1:2" x14ac:dyDescent="0.15">
      <c r="A271"/>
      <c r="B271"/>
    </row>
    <row r="272" spans="1:2" x14ac:dyDescent="0.15">
      <c r="A272"/>
      <c r="B272"/>
    </row>
    <row r="273" spans="1:2" x14ac:dyDescent="0.15">
      <c r="A273"/>
      <c r="B273"/>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RowHeight="11.25" x14ac:dyDescent="0.1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x14ac:dyDescent="0.15">
      <c r="A1" s="43" t="s">
        <v>135</v>
      </c>
      <c r="B1" s="65"/>
      <c r="C1" s="22" t="s">
        <v>20</v>
      </c>
      <c r="D1" s="22" t="s">
        <v>17</v>
      </c>
      <c r="E1" s="22" t="s">
        <v>33</v>
      </c>
      <c r="F1" s="22" t="s">
        <v>56</v>
      </c>
      <c r="G1" s="22" t="s">
        <v>48</v>
      </c>
      <c r="H1" s="22" t="s">
        <v>73</v>
      </c>
      <c r="I1" s="22" t="s">
        <v>103</v>
      </c>
      <c r="J1" s="33" t="s">
        <v>104</v>
      </c>
      <c r="K1" s="22" t="s">
        <v>51</v>
      </c>
      <c r="L1" s="58" t="s">
        <v>99</v>
      </c>
      <c r="M1" s="30" t="s">
        <v>100</v>
      </c>
      <c r="S1" s="477" t="s">
        <v>243</v>
      </c>
      <c r="T1" s="477"/>
    </row>
    <row r="2" spans="1:20" ht="25.5" x14ac:dyDescent="0.15">
      <c r="A2" s="359" t="s">
        <v>176</v>
      </c>
      <c r="C2" s="23">
        <v>2015</v>
      </c>
      <c r="D2" s="23" t="s">
        <v>18</v>
      </c>
      <c r="E2" s="24" t="s">
        <v>34</v>
      </c>
      <c r="F2" s="24" t="s">
        <v>57</v>
      </c>
      <c r="G2" s="24" t="s">
        <v>46</v>
      </c>
      <c r="H2" s="24" t="s">
        <v>74</v>
      </c>
      <c r="I2" s="26"/>
      <c r="J2" s="60">
        <v>52</v>
      </c>
      <c r="K2" s="22" t="s">
        <v>52</v>
      </c>
      <c r="L2" s="58" t="s">
        <v>329</v>
      </c>
      <c r="M2" s="31" t="s">
        <v>229</v>
      </c>
      <c r="S2" s="291" t="s">
        <v>244</v>
      </c>
      <c r="T2" s="292" t="s">
        <v>245</v>
      </c>
    </row>
    <row r="3" spans="1:20" ht="123.75" x14ac:dyDescent="0.15">
      <c r="A3" s="359" t="s">
        <v>177</v>
      </c>
      <c r="C3" s="23">
        <v>2016</v>
      </c>
      <c r="D3" s="23" t="s">
        <v>19</v>
      </c>
      <c r="E3" s="24" t="s">
        <v>35</v>
      </c>
      <c r="F3" s="24" t="s">
        <v>58</v>
      </c>
      <c r="G3" s="24" t="s">
        <v>47</v>
      </c>
      <c r="H3" s="24" t="s">
        <v>71</v>
      </c>
      <c r="I3" s="26" t="s">
        <v>102</v>
      </c>
      <c r="J3" s="57" t="s">
        <v>105</v>
      </c>
      <c r="K3" s="22" t="s">
        <v>53</v>
      </c>
      <c r="L3" s="58" t="s">
        <v>330</v>
      </c>
      <c r="M3" s="31" t="s">
        <v>230</v>
      </c>
      <c r="S3" s="293" t="s">
        <v>348</v>
      </c>
      <c r="T3" s="36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x14ac:dyDescent="0.15">
      <c r="A4" s="359" t="s">
        <v>284</v>
      </c>
      <c r="C4" s="23">
        <v>2017</v>
      </c>
      <c r="E4" s="24" t="s">
        <v>36</v>
      </c>
      <c r="F4" s="24" t="s">
        <v>59</v>
      </c>
      <c r="H4" s="24" t="s">
        <v>72</v>
      </c>
      <c r="I4" s="26"/>
      <c r="J4" s="60">
        <v>104</v>
      </c>
      <c r="K4" s="22" t="s">
        <v>54</v>
      </c>
      <c r="L4" s="58" t="s">
        <v>331</v>
      </c>
      <c r="M4" s="31"/>
    </row>
    <row r="5" spans="1:20" ht="25.5" x14ac:dyDescent="0.15">
      <c r="A5" s="359" t="s">
        <v>219</v>
      </c>
      <c r="C5" s="23">
        <v>2018</v>
      </c>
      <c r="E5" s="24" t="s">
        <v>37</v>
      </c>
      <c r="F5" s="24" t="s">
        <v>60</v>
      </c>
      <c r="K5" s="22" t="s">
        <v>55</v>
      </c>
      <c r="L5" s="58"/>
      <c r="M5" s="31"/>
    </row>
    <row r="6" spans="1:20" x14ac:dyDescent="0.15">
      <c r="A6" s="359" t="s">
        <v>206</v>
      </c>
      <c r="C6" s="23">
        <v>2019</v>
      </c>
      <c r="E6" s="24" t="s">
        <v>38</v>
      </c>
      <c r="F6" s="26"/>
      <c r="K6" s="61"/>
      <c r="L6" s="61"/>
    </row>
    <row r="7" spans="1:20" ht="12.75" x14ac:dyDescent="0.15">
      <c r="A7" s="359" t="s">
        <v>285</v>
      </c>
      <c r="C7" s="23">
        <v>2020</v>
      </c>
      <c r="E7" s="24" t="s">
        <v>39</v>
      </c>
      <c r="F7" s="26"/>
      <c r="K7" s="68"/>
      <c r="L7" s="61"/>
    </row>
    <row r="8" spans="1:20" x14ac:dyDescent="0.15">
      <c r="A8" s="359" t="s">
        <v>286</v>
      </c>
      <c r="C8" s="23">
        <v>2021</v>
      </c>
      <c r="E8" s="24" t="s">
        <v>40</v>
      </c>
      <c r="F8" s="26"/>
      <c r="K8" s="69" t="s">
        <v>127</v>
      </c>
    </row>
    <row r="9" spans="1:20" x14ac:dyDescent="0.15">
      <c r="A9" s="359" t="s">
        <v>178</v>
      </c>
      <c r="C9" s="23">
        <v>2022</v>
      </c>
      <c r="E9" s="24" t="s">
        <v>41</v>
      </c>
      <c r="F9" s="26"/>
      <c r="K9" s="67"/>
    </row>
    <row r="10" spans="1:20" ht="12.75" x14ac:dyDescent="0.15">
      <c r="A10" s="359" t="s">
        <v>287</v>
      </c>
      <c r="E10" s="24" t="s">
        <v>42</v>
      </c>
      <c r="F10" s="26"/>
      <c r="K10" s="68"/>
    </row>
    <row r="11" spans="1:20" x14ac:dyDescent="0.15">
      <c r="A11" s="359" t="s">
        <v>288</v>
      </c>
      <c r="E11" s="24" t="s">
        <v>43</v>
      </c>
      <c r="F11" s="26"/>
      <c r="K11" s="70"/>
    </row>
    <row r="12" spans="1:20" x14ac:dyDescent="0.15">
      <c r="A12" s="359" t="s">
        <v>289</v>
      </c>
      <c r="E12" s="24" t="s">
        <v>44</v>
      </c>
      <c r="F12" s="26"/>
    </row>
    <row r="13" spans="1:20" x14ac:dyDescent="0.15">
      <c r="A13" s="359" t="s">
        <v>290</v>
      </c>
      <c r="E13" s="24" t="s">
        <v>45</v>
      </c>
      <c r="F13" s="26"/>
    </row>
    <row r="14" spans="1:20" x14ac:dyDescent="0.15">
      <c r="A14" s="359" t="s">
        <v>291</v>
      </c>
    </row>
    <row r="15" spans="1:20" x14ac:dyDescent="0.15">
      <c r="A15" s="359" t="s">
        <v>215</v>
      </c>
    </row>
    <row r="16" spans="1:20" x14ac:dyDescent="0.15">
      <c r="A16" s="359" t="s">
        <v>207</v>
      </c>
      <c r="C16" s="146"/>
      <c r="D16" s="139"/>
      <c r="E16" s="139"/>
      <c r="G16" s="217" t="s">
        <v>167</v>
      </c>
    </row>
    <row r="17" spans="1:7" x14ac:dyDescent="0.15">
      <c r="A17" s="359" t="s">
        <v>292</v>
      </c>
      <c r="C17" s="140" t="s">
        <v>131</v>
      </c>
      <c r="D17" s="141" t="str">
        <f>IF(f_year = "","", IF(LEN(f_quart)=0,"",IF(f_quart="I квартал", "01.01."&amp;f_year,IF(f_quart="II квартал","01.04."&amp;f_year,(IF(f_quart="III квартал", "01.07."&amp;f_year,"01.10."&amp;f_year)))) ))</f>
        <v>01.07.2022</v>
      </c>
      <c r="E17" s="141" t="str">
        <f>IF(f_year = "","", IF(LEN(f_quart)=0,"",IF(f_quart="I квартал", "31.03."&amp; f_year,IF(f_quart="II квартал","30.06."&amp; f_year,(IF(f_quart="III квартал", "30.09."&amp; f_year,"31.12."&amp; f_year)))) ))</f>
        <v>30.09.2022</v>
      </c>
      <c r="G17" s="218" t="s">
        <v>754</v>
      </c>
    </row>
    <row r="18" spans="1:7" x14ac:dyDescent="0.15">
      <c r="A18" s="359" t="s">
        <v>293</v>
      </c>
      <c r="C18" s="142"/>
      <c r="D18" s="143"/>
      <c r="E18" s="143"/>
      <c r="G18" s="146"/>
    </row>
    <row r="19" spans="1:7" ht="22.5" x14ac:dyDescent="0.15">
      <c r="A19" s="359" t="s">
        <v>294</v>
      </c>
      <c r="C19" s="146"/>
      <c r="D19" s="139"/>
      <c r="E19" s="139"/>
      <c r="G19" s="217" t="s">
        <v>170</v>
      </c>
    </row>
    <row r="20" spans="1:7" ht="22.5" x14ac:dyDescent="0.15">
      <c r="A20" s="359" t="s">
        <v>179</v>
      </c>
      <c r="C20" s="144" t="s">
        <v>132</v>
      </c>
      <c r="D20" s="145"/>
      <c r="E20" s="145"/>
      <c r="G20" s="69" t="b">
        <v>1</v>
      </c>
    </row>
    <row r="21" spans="1:7" x14ac:dyDescent="0.15">
      <c r="A21" s="359" t="s">
        <v>180</v>
      </c>
    </row>
    <row r="22" spans="1:7" x14ac:dyDescent="0.15">
      <c r="A22" s="359" t="s">
        <v>181</v>
      </c>
    </row>
    <row r="23" spans="1:7" x14ac:dyDescent="0.15">
      <c r="A23" s="359" t="s">
        <v>295</v>
      </c>
    </row>
    <row r="24" spans="1:7" x14ac:dyDescent="0.15">
      <c r="A24" s="359" t="s">
        <v>296</v>
      </c>
    </row>
    <row r="25" spans="1:7" x14ac:dyDescent="0.15">
      <c r="A25" s="359" t="s">
        <v>182</v>
      </c>
    </row>
    <row r="26" spans="1:7" x14ac:dyDescent="0.15">
      <c r="A26" s="359" t="s">
        <v>297</v>
      </c>
    </row>
    <row r="27" spans="1:7" x14ac:dyDescent="0.15">
      <c r="A27" s="359" t="s">
        <v>183</v>
      </c>
    </row>
    <row r="28" spans="1:7" x14ac:dyDescent="0.15">
      <c r="A28" s="359" t="s">
        <v>216</v>
      </c>
    </row>
    <row r="29" spans="1:7" x14ac:dyDescent="0.15">
      <c r="A29" s="359" t="s">
        <v>208</v>
      </c>
    </row>
    <row r="30" spans="1:7" x14ac:dyDescent="0.15">
      <c r="A30" s="359" t="s">
        <v>298</v>
      </c>
    </row>
    <row r="31" spans="1:7" x14ac:dyDescent="0.15">
      <c r="A31" s="359" t="s">
        <v>299</v>
      </c>
    </row>
    <row r="32" spans="1:7" x14ac:dyDescent="0.15">
      <c r="A32" s="359" t="s">
        <v>184</v>
      </c>
    </row>
    <row r="33" spans="1:1" x14ac:dyDescent="0.15">
      <c r="A33" s="359" t="s">
        <v>300</v>
      </c>
    </row>
    <row r="34" spans="1:1" x14ac:dyDescent="0.15">
      <c r="A34" s="359" t="s">
        <v>301</v>
      </c>
    </row>
    <row r="35" spans="1:1" x14ac:dyDescent="0.15">
      <c r="A35" s="359" t="s">
        <v>302</v>
      </c>
    </row>
    <row r="36" spans="1:1" x14ac:dyDescent="0.15">
      <c r="A36" s="359" t="s">
        <v>303</v>
      </c>
    </row>
    <row r="37" spans="1:1" x14ac:dyDescent="0.15">
      <c r="A37" s="359" t="s">
        <v>304</v>
      </c>
    </row>
    <row r="38" spans="1:1" x14ac:dyDescent="0.15">
      <c r="A38" s="359" t="s">
        <v>209</v>
      </c>
    </row>
    <row r="39" spans="1:1" x14ac:dyDescent="0.15">
      <c r="A39" s="359" t="s">
        <v>305</v>
      </c>
    </row>
    <row r="40" spans="1:1" x14ac:dyDescent="0.15">
      <c r="A40" s="359" t="s">
        <v>185</v>
      </c>
    </row>
    <row r="41" spans="1:1" x14ac:dyDescent="0.15">
      <c r="A41" s="359" t="s">
        <v>186</v>
      </c>
    </row>
    <row r="42" spans="1:1" x14ac:dyDescent="0.15">
      <c r="A42" s="359" t="s">
        <v>187</v>
      </c>
    </row>
    <row r="43" spans="1:1" x14ac:dyDescent="0.15">
      <c r="A43" s="359" t="s">
        <v>306</v>
      </c>
    </row>
    <row r="44" spans="1:1" x14ac:dyDescent="0.15">
      <c r="A44" s="359" t="s">
        <v>307</v>
      </c>
    </row>
    <row r="45" spans="1:1" x14ac:dyDescent="0.15">
      <c r="A45" s="359" t="s">
        <v>210</v>
      </c>
    </row>
    <row r="46" spans="1:1" x14ac:dyDescent="0.15">
      <c r="A46" s="359" t="s">
        <v>308</v>
      </c>
    </row>
    <row r="47" spans="1:1" x14ac:dyDescent="0.15">
      <c r="A47" s="359" t="s">
        <v>309</v>
      </c>
    </row>
    <row r="48" spans="1:1" x14ac:dyDescent="0.15">
      <c r="A48" s="359" t="s">
        <v>310</v>
      </c>
    </row>
    <row r="49" spans="1:1" x14ac:dyDescent="0.15">
      <c r="A49" s="359" t="s">
        <v>311</v>
      </c>
    </row>
    <row r="50" spans="1:1" x14ac:dyDescent="0.15">
      <c r="A50" s="359" t="s">
        <v>188</v>
      </c>
    </row>
    <row r="51" spans="1:1" x14ac:dyDescent="0.15">
      <c r="A51" s="359" t="s">
        <v>189</v>
      </c>
    </row>
    <row r="52" spans="1:1" x14ac:dyDescent="0.15">
      <c r="A52" s="359" t="s">
        <v>217</v>
      </c>
    </row>
    <row r="53" spans="1:1" x14ac:dyDescent="0.15">
      <c r="A53" s="359" t="s">
        <v>312</v>
      </c>
    </row>
    <row r="54" spans="1:1" x14ac:dyDescent="0.15">
      <c r="A54" s="359" t="s">
        <v>220</v>
      </c>
    </row>
    <row r="55" spans="1:1" x14ac:dyDescent="0.15">
      <c r="A55" s="359" t="s">
        <v>190</v>
      </c>
    </row>
    <row r="56" spans="1:1" x14ac:dyDescent="0.15">
      <c r="A56" s="359" t="s">
        <v>313</v>
      </c>
    </row>
    <row r="57" spans="1:1" x14ac:dyDescent="0.15">
      <c r="A57" s="359" t="s">
        <v>191</v>
      </c>
    </row>
    <row r="58" spans="1:1" x14ac:dyDescent="0.15">
      <c r="A58" s="359" t="s">
        <v>314</v>
      </c>
    </row>
    <row r="59" spans="1:1" x14ac:dyDescent="0.15">
      <c r="A59" s="359" t="s">
        <v>315</v>
      </c>
    </row>
    <row r="60" spans="1:1" x14ac:dyDescent="0.15">
      <c r="A60" s="359" t="s">
        <v>316</v>
      </c>
    </row>
    <row r="61" spans="1:1" x14ac:dyDescent="0.15">
      <c r="A61" s="359" t="s">
        <v>317</v>
      </c>
    </row>
    <row r="62" spans="1:1" x14ac:dyDescent="0.15">
      <c r="A62" s="359" t="s">
        <v>211</v>
      </c>
    </row>
    <row r="63" spans="1:1" x14ac:dyDescent="0.15">
      <c r="A63" s="359" t="s">
        <v>318</v>
      </c>
    </row>
    <row r="64" spans="1:1" x14ac:dyDescent="0.15">
      <c r="A64" s="359" t="s">
        <v>319</v>
      </c>
    </row>
    <row r="65" spans="1:1" x14ac:dyDescent="0.15">
      <c r="A65" s="359" t="s">
        <v>221</v>
      </c>
    </row>
    <row r="66" spans="1:1" x14ac:dyDescent="0.15">
      <c r="A66" s="359" t="s">
        <v>212</v>
      </c>
    </row>
    <row r="67" spans="1:1" x14ac:dyDescent="0.15">
      <c r="A67" s="359" t="s">
        <v>192</v>
      </c>
    </row>
    <row r="68" spans="1:1" x14ac:dyDescent="0.15">
      <c r="A68" s="359" t="s">
        <v>320</v>
      </c>
    </row>
    <row r="69" spans="1:1" x14ac:dyDescent="0.15">
      <c r="A69" s="359" t="s">
        <v>321</v>
      </c>
    </row>
    <row r="70" spans="1:1" x14ac:dyDescent="0.15">
      <c r="A70" s="359" t="s">
        <v>322</v>
      </c>
    </row>
    <row r="71" spans="1:1" x14ac:dyDescent="0.15">
      <c r="A71" s="359" t="s">
        <v>323</v>
      </c>
    </row>
    <row r="72" spans="1:1" x14ac:dyDescent="0.15">
      <c r="A72" s="359" t="s">
        <v>193</v>
      </c>
    </row>
    <row r="73" spans="1:1" x14ac:dyDescent="0.15">
      <c r="A73" s="359" t="s">
        <v>324</v>
      </c>
    </row>
    <row r="74" spans="1:1" x14ac:dyDescent="0.15">
      <c r="A74" s="359" t="s">
        <v>194</v>
      </c>
    </row>
    <row r="75" spans="1:1" x14ac:dyDescent="0.15">
      <c r="A75" s="359" t="s">
        <v>195</v>
      </c>
    </row>
    <row r="76" spans="1:1" x14ac:dyDescent="0.15">
      <c r="A76" s="359" t="s">
        <v>196</v>
      </c>
    </row>
    <row r="77" spans="1:1" x14ac:dyDescent="0.15">
      <c r="A77" s="359" t="s">
        <v>197</v>
      </c>
    </row>
    <row r="78" spans="1:1" x14ac:dyDescent="0.15">
      <c r="A78" s="359" t="s">
        <v>213</v>
      </c>
    </row>
    <row r="79" spans="1:1" x14ac:dyDescent="0.15">
      <c r="A79" s="359" t="s">
        <v>218</v>
      </c>
    </row>
    <row r="80" spans="1:1" x14ac:dyDescent="0.15">
      <c r="A80" s="359" t="s">
        <v>198</v>
      </c>
    </row>
    <row r="81" spans="1:1" x14ac:dyDescent="0.15">
      <c r="A81" s="359" t="s">
        <v>199</v>
      </c>
    </row>
    <row r="82" spans="1:1" x14ac:dyDescent="0.15">
      <c r="A82" s="359" t="s">
        <v>222</v>
      </c>
    </row>
    <row r="83" spans="1:1" x14ac:dyDescent="0.15">
      <c r="A83" s="359" t="s">
        <v>325</v>
      </c>
    </row>
    <row r="84" spans="1:1" x14ac:dyDescent="0.15">
      <c r="A84" s="359" t="s">
        <v>214</v>
      </c>
    </row>
    <row r="85" spans="1:1" x14ac:dyDescent="0.15">
      <c r="A85" s="359" t="s">
        <v>326</v>
      </c>
    </row>
    <row r="86" spans="1:1" x14ac:dyDescent="0.15">
      <c r="A86" s="359" t="s">
        <v>327</v>
      </c>
    </row>
    <row r="87" spans="1:1" x14ac:dyDescent="0.15">
      <c r="A87" s="359"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10"/>
  <sheetViews>
    <sheetView showGridLines="0" zoomScaleNormal="100" workbookViewId="0"/>
  </sheetViews>
  <sheetFormatPr defaultRowHeight="12.75" x14ac:dyDescent="0.2"/>
  <cols>
    <col min="1" max="16384" width="9.140625" style="148"/>
  </cols>
  <sheetData>
    <row r="2" spans="1:1" x14ac:dyDescent="0.2">
      <c r="A2" s="362">
        <f>IF('Сведения об изменении'!$E$13="",1,0)</f>
        <v>1</v>
      </c>
    </row>
    <row r="3" spans="1:1" x14ac:dyDescent="0.2">
      <c r="A3" s="362">
        <f>IF(Дифференциация!$E$22="",1,0)</f>
        <v>0</v>
      </c>
    </row>
    <row r="4" spans="1:1" x14ac:dyDescent="0.2">
      <c r="A4" s="362">
        <f>IF(Территории!$E$12="",1,0)</f>
        <v>0</v>
      </c>
    </row>
    <row r="5" spans="1:1" x14ac:dyDescent="0.2">
      <c r="A5" s="362">
        <f>IF('Форма 1.7'!$G$11="",1,0)</f>
        <v>0</v>
      </c>
    </row>
    <row r="6" spans="1:1" x14ac:dyDescent="0.2">
      <c r="A6" s="362">
        <f>IF('Форма 1.7'!$G$12="",1,0)</f>
        <v>0</v>
      </c>
    </row>
    <row r="7" spans="1:1" x14ac:dyDescent="0.2">
      <c r="A7" s="362">
        <f>IF('Форма 1.7'!$G$13="",1,0)</f>
        <v>0</v>
      </c>
    </row>
    <row r="8" spans="1:1" x14ac:dyDescent="0.2">
      <c r="A8" s="362">
        <f>IF('Форма 1.7'!$E$17="",1,0)</f>
        <v>0</v>
      </c>
    </row>
    <row r="9" spans="1:1" x14ac:dyDescent="0.2">
      <c r="A9" s="362">
        <f>IF('Форма 1.7'!$E$18="",1,0)</f>
        <v>0</v>
      </c>
    </row>
    <row r="10" spans="1:1" x14ac:dyDescent="0.2">
      <c r="A10" s="362">
        <f>IF('Форма 1.7'!$E$19="",1,0)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RowHeight="11.25" x14ac:dyDescent="0.15"/>
  <cols>
    <col min="1" max="1" width="3.7109375" style="110" customWidth="1"/>
    <col min="2" max="2" width="87.28515625" style="76" customWidth="1"/>
    <col min="3" max="3" width="9.140625" style="110"/>
    <col min="4" max="4" width="109.140625" style="110" customWidth="1"/>
    <col min="5" max="16384" width="9.140625" style="110"/>
  </cols>
  <sheetData>
    <row r="1" spans="1:11" ht="14.25" x14ac:dyDescent="0.15">
      <c r="B1" s="171" t="s">
        <v>153</v>
      </c>
      <c r="C1" s="150"/>
      <c r="D1" s="479"/>
      <c r="E1" s="479"/>
      <c r="F1" s="479"/>
      <c r="G1" s="479"/>
      <c r="H1" s="479"/>
      <c r="I1" s="479"/>
      <c r="J1" s="479"/>
      <c r="K1" s="479"/>
    </row>
    <row r="2" spans="1:11" ht="14.25" x14ac:dyDescent="0.15">
      <c r="A2" s="150">
        <v>1</v>
      </c>
      <c r="B2" s="172" t="s">
        <v>146</v>
      </c>
      <c r="C2" s="150"/>
      <c r="D2" s="479"/>
      <c r="E2" s="479"/>
      <c r="F2" s="479"/>
      <c r="G2" s="479"/>
      <c r="H2" s="479"/>
      <c r="I2" s="479"/>
      <c r="J2" s="479"/>
      <c r="K2" s="479"/>
    </row>
    <row r="3" spans="1:11" ht="22.5" x14ac:dyDescent="0.15">
      <c r="A3" s="150">
        <v>2</v>
      </c>
      <c r="B3" s="172" t="s">
        <v>147</v>
      </c>
      <c r="C3" s="150"/>
      <c r="D3" s="480"/>
      <c r="E3" s="480"/>
      <c r="F3" s="480"/>
      <c r="G3" s="480"/>
      <c r="H3" s="480"/>
      <c r="I3" s="480"/>
      <c r="J3" s="480"/>
      <c r="K3" s="480"/>
    </row>
    <row r="4" spans="1:11" ht="14.25" x14ac:dyDescent="0.15">
      <c r="B4" s="171" t="s">
        <v>154</v>
      </c>
      <c r="C4" s="150"/>
      <c r="D4" s="481"/>
      <c r="E4" s="480"/>
      <c r="F4" s="480"/>
      <c r="G4" s="480"/>
      <c r="H4" s="480"/>
      <c r="I4" s="480"/>
      <c r="J4" s="480"/>
      <c r="K4" s="480"/>
    </row>
    <row r="5" spans="1:11" ht="33.75" x14ac:dyDescent="0.15">
      <c r="A5" s="150">
        <v>1</v>
      </c>
      <c r="B5" s="172" t="s">
        <v>200</v>
      </c>
      <c r="C5" s="150"/>
      <c r="D5" s="478"/>
      <c r="E5" s="478"/>
      <c r="F5" s="478"/>
      <c r="G5" s="478"/>
      <c r="H5" s="478"/>
      <c r="I5" s="478"/>
      <c r="J5" s="478"/>
      <c r="K5" s="478"/>
    </row>
    <row r="6" spans="1:11" ht="22.5" x14ac:dyDescent="0.15">
      <c r="A6" s="150">
        <v>2</v>
      </c>
      <c r="B6" s="172" t="s">
        <v>152</v>
      </c>
    </row>
    <row r="7" spans="1:11" ht="22.5" x14ac:dyDescent="0.15">
      <c r="A7" s="150">
        <v>3</v>
      </c>
      <c r="B7" s="172" t="s">
        <v>338</v>
      </c>
    </row>
    <row r="8" spans="1:11" ht="56.25" x14ac:dyDescent="0.15">
      <c r="A8" s="150">
        <v>4</v>
      </c>
      <c r="B8" s="172" t="s">
        <v>339</v>
      </c>
    </row>
    <row r="9" spans="1:11" x14ac:dyDescent="0.15">
      <c r="B9" s="171" t="s">
        <v>124</v>
      </c>
    </row>
    <row r="10" spans="1:11" ht="22.5" x14ac:dyDescent="0.15">
      <c r="A10" s="150">
        <v>1</v>
      </c>
      <c r="B10" s="172" t="s">
        <v>122</v>
      </c>
    </row>
    <row r="11" spans="1:11" x14ac:dyDescent="0.15">
      <c r="B11" s="76"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RowHeight="15" x14ac:dyDescent="0.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0" customWidth="1"/>
    <col min="22" max="24" width="9.85546875" style="56" customWidth="1"/>
    <col min="25" max="16384" width="9.140625" style="56"/>
  </cols>
  <sheetData>
    <row r="3" spans="1:83" x14ac:dyDescent="0.15">
      <c r="A3" s="17" t="s">
        <v>117</v>
      </c>
      <c r="B3" s="17"/>
      <c r="C3" s="17"/>
      <c r="D3" s="17"/>
      <c r="E3" s="17"/>
      <c r="F3" s="17"/>
      <c r="G3" s="17"/>
      <c r="H3" s="17"/>
      <c r="I3" s="17"/>
      <c r="J3" s="17"/>
      <c r="K3" s="17"/>
      <c r="L3" s="17"/>
      <c r="M3" s="17"/>
      <c r="N3" s="17"/>
      <c r="O3" s="17"/>
      <c r="P3" s="17"/>
      <c r="Q3" s="17"/>
      <c r="R3" s="17"/>
      <c r="S3" s="17"/>
      <c r="T3" s="17"/>
      <c r="U3" s="249"/>
      <c r="V3" s="17"/>
      <c r="W3" s="17"/>
    </row>
    <row r="5" spans="1:83" ht="15" customHeight="1" x14ac:dyDescent="0.15">
      <c r="D5" s="230"/>
      <c r="E5" s="232"/>
    </row>
    <row r="7" spans="1:83" x14ac:dyDescent="0.15">
      <c r="A7" s="17" t="s">
        <v>242</v>
      </c>
      <c r="B7" s="17"/>
      <c r="C7" s="17"/>
      <c r="D7" s="17"/>
      <c r="E7" s="17"/>
      <c r="F7" s="17"/>
      <c r="G7" s="17"/>
      <c r="H7" s="17"/>
      <c r="I7" s="17"/>
      <c r="J7" s="17"/>
      <c r="K7" s="17"/>
      <c r="L7" s="17"/>
      <c r="M7" s="17"/>
      <c r="N7" s="17"/>
      <c r="O7" s="17"/>
      <c r="P7" s="17"/>
      <c r="Q7" s="17"/>
      <c r="R7" s="17"/>
      <c r="S7" s="17"/>
      <c r="T7" s="17"/>
      <c r="U7" s="249"/>
      <c r="V7" s="17"/>
      <c r="W7" s="17"/>
    </row>
    <row r="9" spans="1:83" s="78" customFormat="1" ht="15" customHeight="1" x14ac:dyDescent="0.2">
      <c r="C9" s="109"/>
      <c r="D9" s="230"/>
      <c r="E9" s="231"/>
      <c r="U9" s="247"/>
    </row>
    <row r="13" spans="1:83" x14ac:dyDescent="0.15">
      <c r="A13" s="17" t="s">
        <v>173</v>
      </c>
      <c r="B13" s="17"/>
      <c r="C13" s="17"/>
      <c r="D13" s="17"/>
      <c r="E13" s="17"/>
      <c r="F13" s="17"/>
      <c r="G13" s="17"/>
      <c r="H13" s="17"/>
      <c r="I13" s="17"/>
      <c r="J13" s="17"/>
      <c r="K13" s="17"/>
      <c r="L13" s="17"/>
      <c r="M13" s="17"/>
      <c r="N13" s="17"/>
      <c r="O13" s="17"/>
      <c r="P13" s="17"/>
      <c r="Q13" s="17"/>
      <c r="R13" s="17"/>
      <c r="S13" s="17"/>
      <c r="T13" s="17"/>
      <c r="U13" s="249"/>
      <c r="V13" s="17"/>
      <c r="W13" s="17"/>
    </row>
    <row r="14" spans="1:83" x14ac:dyDescent="0.15">
      <c r="D14" s="312"/>
      <c r="E14" s="312"/>
      <c r="F14" s="312"/>
      <c r="G14" s="312"/>
      <c r="H14" s="312"/>
      <c r="I14" s="312"/>
      <c r="J14" s="312"/>
      <c r="K14" s="312"/>
      <c r="L14" s="312"/>
    </row>
    <row r="15" spans="1:83" s="66" customFormat="1" ht="15" customHeight="1" x14ac:dyDescent="0.15">
      <c r="A15" s="36"/>
      <c r="B15" s="179" t="s">
        <v>149</v>
      </c>
      <c r="C15" s="486"/>
      <c r="D15" s="413">
        <v>1</v>
      </c>
      <c r="E15" s="487"/>
      <c r="F15" s="313"/>
      <c r="G15" s="258">
        <v>0</v>
      </c>
      <c r="H15" s="314"/>
      <c r="I15" s="175"/>
      <c r="J15" s="315" t="s">
        <v>253</v>
      </c>
      <c r="K15" s="201"/>
      <c r="L15" s="222"/>
      <c r="M15" s="304">
        <f>mergeValue(H15)</f>
        <v>0</v>
      </c>
      <c r="N15" s="295"/>
      <c r="O15" s="295"/>
      <c r="P15" s="304" t="str">
        <f t="array" ref="P15">IF(ISERROR(MATCH(MID(Q15,1,250),MID(note_ter,1,250),0)),"n","y")</f>
        <v>y</v>
      </c>
      <c r="Q15" s="295"/>
      <c r="R15" s="304" t="str">
        <f>K15&amp;"("&amp;L15&amp;")"</f>
        <v>()</v>
      </c>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83" s="66" customFormat="1" ht="15" customHeight="1" x14ac:dyDescent="0.15">
      <c r="A16" s="36"/>
      <c r="B16" s="36"/>
      <c r="C16" s="486"/>
      <c r="D16" s="413"/>
      <c r="E16" s="487"/>
      <c r="F16" s="175"/>
      <c r="G16" s="185"/>
      <c r="H16" s="201" t="s">
        <v>50</v>
      </c>
      <c r="I16" s="185"/>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83" x14ac:dyDescent="0.15">
      <c r="Q17" s="233"/>
    </row>
    <row r="18" spans="1:83" x14ac:dyDescent="0.15">
      <c r="A18" s="17" t="s">
        <v>174</v>
      </c>
      <c r="B18" s="17"/>
      <c r="C18" s="17"/>
      <c r="D18" s="17"/>
      <c r="E18" s="17"/>
      <c r="F18" s="17"/>
      <c r="G18" s="17"/>
      <c r="H18" s="17"/>
      <c r="I18" s="17"/>
      <c r="J18" s="17"/>
      <c r="K18" s="17"/>
      <c r="L18" s="17"/>
      <c r="M18" s="17"/>
      <c r="N18" s="17"/>
      <c r="O18" s="17"/>
      <c r="P18" s="17"/>
      <c r="Q18" s="234"/>
      <c r="R18" s="17"/>
      <c r="S18" s="17"/>
      <c r="T18" s="17"/>
      <c r="U18" s="249"/>
      <c r="V18" s="17"/>
      <c r="W18" s="17"/>
    </row>
    <row r="19" spans="1:83" x14ac:dyDescent="0.15">
      <c r="F19" s="312"/>
      <c r="G19" s="312"/>
      <c r="H19" s="312"/>
      <c r="I19" s="312"/>
      <c r="J19" s="312"/>
      <c r="K19" s="312"/>
      <c r="L19" s="312"/>
      <c r="Q19" s="233"/>
    </row>
    <row r="20" spans="1:83" s="66" customFormat="1" ht="15" customHeight="1" x14ac:dyDescent="0.15">
      <c r="A20" s="36"/>
      <c r="B20" s="179" t="s">
        <v>149</v>
      </c>
      <c r="C20" s="488"/>
      <c r="D20" s="71"/>
      <c r="E20" s="316"/>
      <c r="F20" s="489"/>
      <c r="G20" s="413">
        <v>0</v>
      </c>
      <c r="H20" s="410"/>
      <c r="I20" s="175"/>
      <c r="J20" s="315" t="s">
        <v>253</v>
      </c>
      <c r="K20" s="201"/>
      <c r="L20" s="222"/>
      <c r="M20" s="304">
        <f>mergeValue(H20)</f>
        <v>0</v>
      </c>
      <c r="N20" s="295"/>
      <c r="O20" s="295"/>
      <c r="P20" s="295"/>
      <c r="Q20" s="295"/>
      <c r="R20" s="304" t="str">
        <f>K20&amp;"("&amp;L20&amp;")"</f>
        <v>()</v>
      </c>
      <c r="S20" s="179"/>
      <c r="T20" s="179"/>
      <c r="U20" s="239"/>
      <c r="V20" s="179"/>
      <c r="W20" s="179"/>
      <c r="X20" s="179"/>
      <c r="Y20" s="119"/>
      <c r="Z20" s="119"/>
      <c r="AA20" s="251"/>
      <c r="AB20" s="251"/>
      <c r="AC20" s="251"/>
      <c r="AD20" s="251"/>
      <c r="AE20" s="251"/>
      <c r="AF20" s="251"/>
      <c r="AG20" s="251"/>
      <c r="AH20" s="251"/>
      <c r="AI20" s="251"/>
      <c r="AJ20" s="25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119"/>
      <c r="BW20" s="119"/>
      <c r="BX20" s="119"/>
      <c r="BY20" s="119"/>
      <c r="BZ20" s="119"/>
      <c r="CA20" s="119"/>
      <c r="CB20" s="119"/>
      <c r="CC20" s="119"/>
      <c r="CD20" s="119"/>
      <c r="CE20" s="119"/>
    </row>
    <row r="21" spans="1:83" s="66" customFormat="1" ht="15" customHeight="1" x14ac:dyDescent="0.15">
      <c r="A21" s="36"/>
      <c r="B21" s="36"/>
      <c r="C21" s="488"/>
      <c r="D21" s="71"/>
      <c r="E21" s="316"/>
      <c r="F21" s="489"/>
      <c r="G21" s="413"/>
      <c r="H21" s="410"/>
      <c r="I21" s="185"/>
      <c r="J21" s="185"/>
      <c r="K21" s="201" t="s">
        <v>49</v>
      </c>
      <c r="L21" s="222"/>
      <c r="M21" s="295"/>
      <c r="N21" s="295"/>
      <c r="O21" s="295"/>
      <c r="P21" s="295"/>
      <c r="Q21" s="304"/>
      <c r="R21" s="295"/>
      <c r="S21" s="179"/>
      <c r="T21" s="179"/>
      <c r="U21" s="239"/>
      <c r="V21" s="179"/>
      <c r="W21" s="179"/>
      <c r="X21" s="179"/>
      <c r="Y21" s="119"/>
      <c r="Z21" s="119"/>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1"/>
      <c r="AY21" s="251"/>
      <c r="AZ21" s="251"/>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119"/>
      <c r="BW21" s="119"/>
      <c r="BX21" s="119"/>
      <c r="BY21" s="119"/>
      <c r="BZ21" s="119"/>
      <c r="CA21" s="119"/>
      <c r="CB21" s="119"/>
      <c r="CC21" s="119"/>
      <c r="CD21" s="119"/>
      <c r="CE21" s="119"/>
    </row>
    <row r="22" spans="1:83" x14ac:dyDescent="0.15">
      <c r="Q22" s="233"/>
    </row>
    <row r="23" spans="1:83" x14ac:dyDescent="0.15">
      <c r="A23" s="17" t="s">
        <v>175</v>
      </c>
      <c r="B23" s="17"/>
      <c r="C23" s="17"/>
      <c r="D23" s="17"/>
      <c r="E23" s="17"/>
      <c r="F23" s="17"/>
      <c r="G23" s="17"/>
      <c r="H23" s="17"/>
      <c r="I23" s="17"/>
      <c r="J23" s="17"/>
      <c r="K23" s="17"/>
      <c r="L23" s="17"/>
      <c r="M23" s="17"/>
      <c r="N23" s="17"/>
      <c r="O23" s="17"/>
      <c r="P23" s="17"/>
      <c r="Q23" s="234"/>
      <c r="R23" s="17"/>
      <c r="S23" s="17"/>
      <c r="T23" s="17"/>
      <c r="U23" s="249"/>
      <c r="V23" s="17"/>
      <c r="W23" s="17"/>
    </row>
    <row r="24" spans="1:83" x14ac:dyDescent="0.15">
      <c r="Q24" s="233"/>
    </row>
    <row r="25" spans="1:83" s="66" customFormat="1" ht="15" customHeight="1" x14ac:dyDescent="0.15">
      <c r="A25" s="36"/>
      <c r="B25" s="179" t="s">
        <v>149</v>
      </c>
      <c r="C25" s="317"/>
      <c r="D25" s="56"/>
      <c r="E25" s="257"/>
      <c r="F25" s="56"/>
      <c r="G25" s="56"/>
      <c r="H25" s="56"/>
      <c r="I25" s="259"/>
      <c r="J25" s="258">
        <v>0</v>
      </c>
      <c r="K25" s="318"/>
      <c r="L25" s="180"/>
      <c r="M25" s="304">
        <f>mergeValue(H25)</f>
        <v>0</v>
      </c>
      <c r="N25" s="295"/>
      <c r="O25" s="295"/>
      <c r="P25" s="295"/>
      <c r="Q25" s="295"/>
      <c r="R25" s="304" t="str">
        <f>K25&amp;" ("&amp;L25&amp;")"</f>
        <v xml:space="preserve"> ()</v>
      </c>
      <c r="S25" s="179"/>
      <c r="T25" s="179"/>
      <c r="U25" s="239"/>
      <c r="V25" s="179"/>
      <c r="W25" s="179"/>
      <c r="X25" s="179"/>
      <c r="Y25" s="119"/>
      <c r="Z25" s="119"/>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1"/>
      <c r="BJ25" s="251"/>
      <c r="BK25" s="251"/>
      <c r="BL25" s="251"/>
      <c r="BM25" s="251"/>
      <c r="BN25" s="251"/>
      <c r="BO25" s="251"/>
      <c r="BP25" s="251"/>
      <c r="BQ25" s="251"/>
      <c r="BR25" s="251"/>
      <c r="BS25" s="251"/>
      <c r="BT25" s="251"/>
      <c r="BU25" s="251"/>
      <c r="BV25" s="119"/>
      <c r="BW25" s="119"/>
      <c r="BX25" s="119"/>
      <c r="BY25" s="119"/>
      <c r="BZ25" s="119"/>
      <c r="CA25" s="119"/>
      <c r="CB25" s="119"/>
      <c r="CC25" s="119"/>
      <c r="CD25" s="119"/>
      <c r="CE25" s="119"/>
    </row>
    <row r="26" spans="1:83" customFormat="1" ht="17.100000000000001" customHeight="1" x14ac:dyDescent="0.15"/>
    <row r="27" spans="1:83" x14ac:dyDescent="0.15">
      <c r="A27" s="17" t="s">
        <v>155</v>
      </c>
      <c r="B27" s="17"/>
      <c r="C27" s="17"/>
      <c r="D27" s="17"/>
      <c r="E27" s="17"/>
      <c r="F27" s="17"/>
      <c r="G27" s="17"/>
      <c r="H27" s="17"/>
      <c r="I27" s="17"/>
      <c r="J27" s="17"/>
      <c r="K27" s="17"/>
      <c r="L27" s="17"/>
      <c r="M27" s="17"/>
      <c r="N27" s="17"/>
      <c r="O27" s="17"/>
      <c r="P27" s="17"/>
      <c r="Q27" s="17"/>
      <c r="R27" s="17"/>
      <c r="S27" s="17"/>
      <c r="T27" s="17"/>
      <c r="U27" s="249"/>
      <c r="V27" s="17"/>
      <c r="W27" s="17"/>
    </row>
    <row r="29" spans="1:83" s="168" customFormat="1" ht="15" customHeight="1" x14ac:dyDescent="0.15">
      <c r="A29" s="56"/>
      <c r="B29" s="56"/>
      <c r="C29" s="71"/>
      <c r="D29" s="447" t="s">
        <v>26</v>
      </c>
      <c r="E29" s="446"/>
      <c r="F29" s="446" t="s">
        <v>19</v>
      </c>
      <c r="G29" s="449"/>
      <c r="H29" s="413">
        <v>1</v>
      </c>
      <c r="I29" s="484"/>
      <c r="J29" s="446" t="s">
        <v>19</v>
      </c>
      <c r="K29" s="189"/>
      <c r="L29" s="184" t="s">
        <v>26</v>
      </c>
      <c r="M29" s="205"/>
      <c r="N29" s="162"/>
      <c r="O29" s="162"/>
      <c r="P29" s="162"/>
      <c r="Q29" s="162"/>
      <c r="R29" s="162"/>
      <c r="S29" s="162"/>
      <c r="T29" s="162"/>
      <c r="U29" s="244"/>
      <c r="V29" s="162"/>
      <c r="W29" s="162"/>
      <c r="X29" s="182"/>
      <c r="Y29" s="182" t="s">
        <v>145</v>
      </c>
      <c r="Z29" s="182">
        <v>1705000</v>
      </c>
      <c r="AA29" s="182"/>
      <c r="AB29" s="182"/>
      <c r="AC29" s="182"/>
      <c r="AD29" s="182"/>
      <c r="AE29" s="182"/>
      <c r="AF29" s="182"/>
      <c r="AG29" s="182"/>
      <c r="AH29" s="182"/>
      <c r="AI29" s="182"/>
      <c r="AJ29" s="182"/>
      <c r="AK29" s="182"/>
      <c r="AL29" s="182"/>
    </row>
    <row r="30" spans="1:83" s="168" customFormat="1" ht="15" customHeight="1" x14ac:dyDescent="0.15">
      <c r="A30" s="56"/>
      <c r="B30" s="56"/>
      <c r="C30" s="71"/>
      <c r="D30" s="447"/>
      <c r="E30" s="446"/>
      <c r="F30" s="446"/>
      <c r="G30" s="450"/>
      <c r="H30" s="413"/>
      <c r="I30" s="485"/>
      <c r="J30" s="446"/>
      <c r="K30" s="175"/>
      <c r="L30" s="185"/>
      <c r="M30" s="204" t="s">
        <v>335</v>
      </c>
      <c r="N30" s="162"/>
      <c r="O30" s="162"/>
      <c r="P30" s="162"/>
      <c r="Q30" s="162"/>
      <c r="R30" s="162"/>
      <c r="S30" s="162"/>
      <c r="T30" s="162"/>
      <c r="U30" s="244"/>
      <c r="V30" s="162"/>
      <c r="W30" s="162"/>
      <c r="X30" s="182"/>
      <c r="Y30" s="182"/>
      <c r="Z30" s="182"/>
      <c r="AA30" s="182"/>
      <c r="AB30" s="182"/>
      <c r="AC30" s="182"/>
      <c r="AD30" s="182"/>
      <c r="AE30" s="182"/>
      <c r="AF30" s="182"/>
      <c r="AG30" s="182"/>
      <c r="AH30" s="182"/>
      <c r="AI30" s="182"/>
      <c r="AJ30" s="182"/>
      <c r="AK30" s="182"/>
      <c r="AL30" s="182"/>
    </row>
    <row r="31" spans="1:83" s="168" customFormat="1" ht="15" customHeight="1" x14ac:dyDescent="0.15">
      <c r="A31" s="56"/>
      <c r="B31" s="56"/>
      <c r="C31" s="71"/>
      <c r="D31" s="447"/>
      <c r="E31" s="446"/>
      <c r="F31" s="446"/>
      <c r="G31" s="175"/>
      <c r="H31" s="185"/>
      <c r="I31" s="181" t="s">
        <v>203</v>
      </c>
      <c r="J31" s="185"/>
      <c r="K31" s="185"/>
      <c r="L31" s="185"/>
      <c r="M31" s="186"/>
      <c r="N31" s="162"/>
      <c r="O31" s="162"/>
      <c r="P31" s="162"/>
      <c r="Q31" s="162"/>
      <c r="R31" s="162"/>
      <c r="S31" s="162"/>
      <c r="T31" s="162"/>
      <c r="U31" s="244"/>
      <c r="V31" s="162"/>
      <c r="W31" s="162"/>
      <c r="X31" s="182"/>
      <c r="Y31" s="182"/>
      <c r="Z31" s="182"/>
      <c r="AA31" s="182"/>
      <c r="AB31" s="182"/>
      <c r="AC31" s="182"/>
      <c r="AD31" s="182"/>
      <c r="AE31" s="182"/>
      <c r="AF31" s="182"/>
      <c r="AG31" s="182"/>
      <c r="AH31" s="182"/>
      <c r="AI31" s="182"/>
      <c r="AJ31" s="182"/>
      <c r="AK31" s="182"/>
      <c r="AL31" s="182"/>
    </row>
    <row r="33" spans="1:38" x14ac:dyDescent="0.15">
      <c r="A33" s="17" t="s">
        <v>168</v>
      </c>
      <c r="B33" s="17"/>
      <c r="C33" s="17"/>
      <c r="D33" s="17"/>
      <c r="E33" s="17"/>
      <c r="F33" s="17"/>
      <c r="G33" s="17"/>
      <c r="H33" s="17"/>
      <c r="I33" s="17"/>
      <c r="J33" s="17"/>
      <c r="K33" s="17"/>
      <c r="L33" s="17"/>
      <c r="M33" s="17"/>
      <c r="N33" s="17"/>
      <c r="O33" s="17"/>
      <c r="P33" s="17"/>
      <c r="Q33" s="17"/>
      <c r="R33" s="17"/>
      <c r="S33" s="17"/>
      <c r="T33" s="17"/>
      <c r="U33" s="249"/>
      <c r="V33" s="17"/>
      <c r="W33" s="17"/>
    </row>
    <row r="35" spans="1:38" s="168" customFormat="1" ht="15" customHeight="1" x14ac:dyDescent="0.15">
      <c r="A35" s="56"/>
      <c r="B35" s="56"/>
      <c r="C35" s="71"/>
      <c r="D35" s="56"/>
      <c r="E35" s="56"/>
      <c r="F35" s="56"/>
      <c r="G35" s="490"/>
      <c r="H35" s="413">
        <v>1</v>
      </c>
      <c r="I35" s="482"/>
      <c r="J35" s="446" t="s">
        <v>19</v>
      </c>
      <c r="K35" s="189"/>
      <c r="L35" s="184" t="s">
        <v>26</v>
      </c>
      <c r="M35" s="205"/>
      <c r="N35" s="162"/>
      <c r="O35" s="162"/>
      <c r="P35" s="162"/>
      <c r="Q35" s="162"/>
      <c r="R35" s="162"/>
      <c r="S35" s="162"/>
      <c r="T35" s="162"/>
      <c r="U35" s="244"/>
      <c r="V35" s="162"/>
      <c r="W35" s="162"/>
      <c r="X35" s="182"/>
      <c r="Y35" s="182" t="s">
        <v>145</v>
      </c>
      <c r="Z35" s="182">
        <v>1705000</v>
      </c>
      <c r="AA35" s="182"/>
      <c r="AB35" s="182"/>
      <c r="AC35" s="182"/>
      <c r="AD35" s="182"/>
      <c r="AE35" s="182"/>
      <c r="AF35" s="182"/>
      <c r="AG35" s="182"/>
      <c r="AH35" s="182"/>
      <c r="AI35" s="182"/>
      <c r="AJ35" s="182"/>
      <c r="AK35" s="182"/>
      <c r="AL35" s="182"/>
    </row>
    <row r="36" spans="1:38" s="168" customFormat="1" ht="15" customHeight="1" x14ac:dyDescent="0.15">
      <c r="A36" s="56"/>
      <c r="B36" s="56"/>
      <c r="C36" s="71"/>
      <c r="D36" s="56"/>
      <c r="E36" s="56"/>
      <c r="F36" s="56"/>
      <c r="G36" s="491"/>
      <c r="H36" s="413"/>
      <c r="I36" s="483"/>
      <c r="J36" s="446"/>
      <c r="K36" s="175"/>
      <c r="L36" s="185"/>
      <c r="M36" s="204" t="s">
        <v>335</v>
      </c>
      <c r="N36" s="162"/>
      <c r="O36" s="162"/>
      <c r="P36" s="162"/>
      <c r="Q36" s="162"/>
      <c r="R36" s="162"/>
      <c r="S36" s="162"/>
      <c r="T36" s="162"/>
      <c r="U36" s="244"/>
      <c r="V36" s="162"/>
      <c r="W36" s="162"/>
      <c r="X36" s="182"/>
      <c r="Y36" s="182"/>
      <c r="Z36" s="182"/>
      <c r="AA36" s="182"/>
      <c r="AB36" s="182"/>
      <c r="AC36" s="182"/>
      <c r="AD36" s="182"/>
      <c r="AE36" s="182"/>
      <c r="AF36" s="182"/>
      <c r="AG36" s="182"/>
      <c r="AH36" s="182"/>
      <c r="AI36" s="182"/>
      <c r="AJ36" s="182"/>
      <c r="AK36" s="182"/>
      <c r="AL36" s="182"/>
    </row>
    <row r="37" spans="1:38" x14ac:dyDescent="0.15">
      <c r="K37" s="185"/>
      <c r="L37" s="185"/>
      <c r="M37" s="186"/>
    </row>
    <row r="38" spans="1:38" x14ac:dyDescent="0.15">
      <c r="A38" s="17" t="s">
        <v>169</v>
      </c>
      <c r="B38" s="17"/>
      <c r="C38" s="17"/>
      <c r="D38" s="17"/>
      <c r="E38" s="17"/>
      <c r="F38" s="17"/>
      <c r="G38" s="17"/>
      <c r="H38" s="17"/>
      <c r="I38" s="17"/>
      <c r="J38" s="17"/>
      <c r="K38" s="17"/>
      <c r="L38" s="17"/>
      <c r="M38" s="17"/>
      <c r="N38" s="17"/>
      <c r="O38" s="17"/>
      <c r="P38" s="17"/>
      <c r="Q38" s="17"/>
      <c r="R38" s="17"/>
      <c r="S38" s="17"/>
      <c r="T38" s="17"/>
      <c r="U38" s="249"/>
      <c r="V38" s="17"/>
      <c r="W38" s="17"/>
    </row>
    <row r="40" spans="1:38" s="168" customFormat="1" ht="15" customHeight="1" x14ac:dyDescent="0.15">
      <c r="A40" s="56"/>
      <c r="B40" s="56"/>
      <c r="C40" s="71"/>
      <c r="D40" s="56"/>
      <c r="E40" s="56"/>
      <c r="F40" s="56"/>
      <c r="G40" s="56"/>
      <c r="H40" s="56"/>
      <c r="I40" s="56"/>
      <c r="J40" s="56"/>
      <c r="K40" s="188"/>
      <c r="L40" s="184" t="s">
        <v>26</v>
      </c>
      <c r="M40" s="206"/>
      <c r="N40" s="229"/>
      <c r="O40" s="162"/>
      <c r="P40" s="162"/>
      <c r="Q40" s="162"/>
      <c r="R40" s="162"/>
      <c r="S40" s="162"/>
      <c r="T40" s="162"/>
      <c r="U40" s="244"/>
      <c r="V40" s="162"/>
      <c r="W40" s="162"/>
      <c r="X40" s="182"/>
      <c r="Y40" s="182" t="s">
        <v>145</v>
      </c>
      <c r="Z40" s="182">
        <v>1705000</v>
      </c>
      <c r="AA40" s="182"/>
      <c r="AB40" s="182"/>
      <c r="AC40" s="182"/>
      <c r="AD40" s="182"/>
      <c r="AE40" s="182"/>
      <c r="AF40" s="182"/>
      <c r="AG40" s="182"/>
      <c r="AH40" s="182"/>
      <c r="AI40" s="182"/>
      <c r="AJ40" s="182"/>
      <c r="AK40" s="182"/>
      <c r="AL40" s="182"/>
    </row>
    <row r="43" spans="1:38" s="17" customFormat="1" ht="17.100000000000001" customHeight="1" x14ac:dyDescent="0.15">
      <c r="A43" s="17" t="s">
        <v>123</v>
      </c>
    </row>
    <row r="44" spans="1:38" customFormat="1" ht="17.100000000000001" customHeight="1" x14ac:dyDescent="0.15"/>
    <row r="45" spans="1:38" s="149" customFormat="1" ht="14.25" x14ac:dyDescent="0.15">
      <c r="A45" s="282" t="s">
        <v>1</v>
      </c>
      <c r="B45" s="268" t="s">
        <v>144</v>
      </c>
      <c r="C45" s="269"/>
      <c r="D45" s="270"/>
      <c r="E45" s="271"/>
      <c r="F45" s="272"/>
      <c r="G45" s="272"/>
      <c r="H45" s="272"/>
      <c r="I45" s="273"/>
      <c r="J45" s="274"/>
      <c r="K45" s="283"/>
      <c r="M45" s="275" t="str">
        <f>IF(ISERROR(INDEX(kind_of_nameforms,MATCH(E45,kind_of_forms,0),1)),"",INDEX(kind_of_nameforms,MATCH(E45,kind_of_forms,0),1))</f>
        <v/>
      </c>
      <c r="N45" s="294"/>
    </row>
    <row r="46" spans="1:38" customFormat="1" ht="17.100000000000001" customHeight="1" x14ac:dyDescent="0.15"/>
    <row r="47" spans="1:38" s="17" customFormat="1" ht="17.100000000000001" customHeight="1" x14ac:dyDescent="0.15">
      <c r="A47" s="17" t="s">
        <v>276</v>
      </c>
      <c r="B47" s="17" t="s">
        <v>277</v>
      </c>
      <c r="C47" s="17" t="s">
        <v>278</v>
      </c>
      <c r="D47" s="17" t="s">
        <v>279</v>
      </c>
    </row>
    <row r="48" spans="1:38" ht="17.100000000000001" customHeight="1" x14ac:dyDescent="0.15">
      <c r="U48" s="56"/>
    </row>
    <row r="49" spans="1:21" s="352" customFormat="1" x14ac:dyDescent="0.15">
      <c r="D49" s="353"/>
      <c r="E49" s="312"/>
      <c r="F49" s="312"/>
      <c r="G49" s="312"/>
      <c r="U49" s="245"/>
    </row>
    <row r="50" spans="1:21" x14ac:dyDescent="0.15">
      <c r="C50" s="119"/>
      <c r="D50" s="460" t="s">
        <v>244</v>
      </c>
      <c r="E50" s="461"/>
      <c r="F50" s="461"/>
      <c r="G50" s="462"/>
    </row>
    <row r="51" spans="1:21" s="18" customFormat="1" ht="11.25" customHeight="1" x14ac:dyDescent="0.15">
      <c r="A51" s="32"/>
      <c r="C51" s="37"/>
      <c r="D51" s="463" t="s">
        <v>233</v>
      </c>
      <c r="E51" s="463"/>
      <c r="F51" s="463"/>
      <c r="G51" s="464" t="s">
        <v>234</v>
      </c>
      <c r="H51" s="179"/>
      <c r="R51" s="238"/>
    </row>
    <row r="52" spans="1:21" s="18" customFormat="1" ht="11.25" customHeight="1" x14ac:dyDescent="0.15">
      <c r="A52" s="32"/>
      <c r="C52" s="37"/>
      <c r="D52" s="329" t="s">
        <v>25</v>
      </c>
      <c r="E52" s="330" t="s">
        <v>257</v>
      </c>
      <c r="F52" s="331" t="s">
        <v>223</v>
      </c>
      <c r="G52" s="465"/>
      <c r="H52" s="179"/>
      <c r="R52" s="238"/>
    </row>
    <row r="53" spans="1:21" s="18" customFormat="1" ht="12" customHeight="1" x14ac:dyDescent="0.15">
      <c r="A53" s="32"/>
      <c r="C53" s="37"/>
      <c r="D53" s="348" t="s">
        <v>26</v>
      </c>
      <c r="E53" s="332">
        <v>2</v>
      </c>
      <c r="F53" s="333">
        <v>3</v>
      </c>
      <c r="G53" s="334">
        <v>4</v>
      </c>
      <c r="H53" s="179"/>
      <c r="R53" s="238"/>
    </row>
    <row r="54" spans="1:21" s="18" customFormat="1" x14ac:dyDescent="0.15">
      <c r="A54" s="32"/>
      <c r="C54" s="37"/>
      <c r="D54" s="326">
        <v>1</v>
      </c>
      <c r="E54" s="336" t="s">
        <v>259</v>
      </c>
      <c r="F54" s="363" t="str">
        <f>IF(form_up_date="","",form_up_date)</f>
        <v>01.08.2022</v>
      </c>
      <c r="G54" s="365" t="s">
        <v>260</v>
      </c>
      <c r="H54" s="179"/>
      <c r="R54" s="238"/>
    </row>
    <row r="55" spans="1:21" s="18" customFormat="1" ht="45" x14ac:dyDescent="0.15">
      <c r="A55" s="32"/>
      <c r="C55" s="37"/>
      <c r="D55" s="326" t="s">
        <v>271</v>
      </c>
      <c r="E55" s="336" t="s">
        <v>261</v>
      </c>
      <c r="F55" s="363"/>
      <c r="G55" s="337" t="s">
        <v>333</v>
      </c>
      <c r="H55" s="179"/>
      <c r="R55" s="238"/>
    </row>
    <row r="56" spans="1:21" s="18" customFormat="1" x14ac:dyDescent="0.15">
      <c r="A56" s="32"/>
      <c r="C56" s="37"/>
      <c r="D56" s="326" t="s">
        <v>272</v>
      </c>
      <c r="E56" s="336" t="s">
        <v>262</v>
      </c>
      <c r="F56" s="363"/>
      <c r="G56" s="365" t="s">
        <v>263</v>
      </c>
      <c r="H56" s="179"/>
      <c r="R56" s="238"/>
    </row>
    <row r="57" spans="1:21" s="18" customFormat="1" x14ac:dyDescent="0.15">
      <c r="A57" s="32"/>
      <c r="C57" s="37"/>
      <c r="D57" s="326" t="s">
        <v>273</v>
      </c>
      <c r="E57" s="336" t="s">
        <v>264</v>
      </c>
      <c r="F57" s="364" t="s">
        <v>265</v>
      </c>
      <c r="G57" s="337"/>
      <c r="H57" s="179"/>
      <c r="R57" s="238"/>
    </row>
    <row r="58" spans="1:21" s="18" customFormat="1" x14ac:dyDescent="0.15">
      <c r="A58" s="32"/>
      <c r="C58" s="37"/>
      <c r="D58" s="335" t="str">
        <f>D57&amp;".1"</f>
        <v>4.1.1</v>
      </c>
      <c r="E58" s="338" t="s">
        <v>3</v>
      </c>
      <c r="F58" s="363" t="str">
        <f>IF(region_name="","",region_name)</f>
        <v>г.Санкт-Петербург</v>
      </c>
      <c r="G58" s="365" t="s">
        <v>266</v>
      </c>
      <c r="H58" s="179"/>
      <c r="R58" s="238"/>
    </row>
    <row r="59" spans="1:21" s="18" customFormat="1" ht="22.5" x14ac:dyDescent="0.15">
      <c r="A59" s="32"/>
      <c r="C59" s="37"/>
      <c r="D59" s="326" t="s">
        <v>274</v>
      </c>
      <c r="E59" s="339" t="s">
        <v>267</v>
      </c>
      <c r="F59" s="363"/>
      <c r="G59" s="367" t="s">
        <v>268</v>
      </c>
      <c r="H59" s="179"/>
      <c r="R59" s="238"/>
    </row>
    <row r="60" spans="1:21" s="18" customFormat="1" ht="56.25" x14ac:dyDescent="0.15">
      <c r="A60" s="32"/>
      <c r="C60" s="37"/>
      <c r="D60" s="326" t="s">
        <v>275</v>
      </c>
      <c r="E60" s="340" t="s">
        <v>269</v>
      </c>
      <c r="F60" s="363"/>
      <c r="G60" s="347" t="s">
        <v>332</v>
      </c>
      <c r="H60" s="179"/>
      <c r="R60" s="238"/>
    </row>
  </sheetData>
  <dataConsolidate/>
  <mergeCells count="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RowHeight="11.25" x14ac:dyDescent="0.1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RowHeight="11.25" x14ac:dyDescent="0.1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x14ac:dyDescent="0.15">
      <c r="AA1" s="119" t="s">
        <v>68</v>
      </c>
    </row>
    <row r="2" spans="1:27" ht="16.5" customHeight="1" x14ac:dyDescent="0.15">
      <c r="B2" s="402" t="str">
        <f>"Код шаблона: " &amp; GetCode()</f>
        <v>Код шаблона: FAS.JKH.OPEN.INFO.QUARTER.GVS</v>
      </c>
      <c r="C2" s="402"/>
      <c r="D2" s="402"/>
      <c r="E2" s="402"/>
      <c r="F2" s="402"/>
      <c r="G2" s="402"/>
      <c r="V2" s="110"/>
    </row>
    <row r="3" spans="1:27" ht="18" customHeight="1" x14ac:dyDescent="0.15">
      <c r="B3" s="403" t="str">
        <f>"Версия " &amp; Getversion()</f>
        <v>Версия 1.0.1</v>
      </c>
      <c r="C3" s="403"/>
      <c r="H3" s="110"/>
      <c r="I3" s="110"/>
      <c r="J3" s="110"/>
      <c r="K3" s="110"/>
      <c r="L3" s="110"/>
      <c r="M3" s="110"/>
      <c r="N3" s="110"/>
      <c r="O3" s="110"/>
      <c r="P3" s="110"/>
      <c r="Q3" s="110"/>
      <c r="R3" s="110"/>
      <c r="V3" s="110"/>
      <c r="W3" s="110"/>
      <c r="X3" s="110"/>
      <c r="Y3" s="110"/>
    </row>
    <row r="4" spans="1:27" ht="6" customHeight="1" x14ac:dyDescent="0.15">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x14ac:dyDescent="0.15">
      <c r="B5" s="40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405"/>
      <c r="D5" s="405"/>
      <c r="E5" s="405"/>
      <c r="F5" s="405"/>
      <c r="G5" s="405"/>
      <c r="H5" s="405"/>
      <c r="I5" s="405"/>
      <c r="J5" s="405"/>
      <c r="K5" s="405"/>
      <c r="L5" s="405"/>
      <c r="M5" s="405"/>
      <c r="N5" s="405"/>
      <c r="O5" s="405"/>
      <c r="P5" s="405"/>
      <c r="Q5" s="405"/>
      <c r="R5" s="405"/>
      <c r="S5" s="405"/>
      <c r="T5" s="405"/>
      <c r="U5" s="405"/>
      <c r="V5" s="405"/>
      <c r="W5" s="405"/>
      <c r="X5" s="405"/>
      <c r="Y5" s="406"/>
    </row>
    <row r="6" spans="1:27" ht="9.75" customHeight="1" x14ac:dyDescent="0.2">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x14ac:dyDescent="0.2">
      <c r="A7" s="110"/>
      <c r="B7" s="123"/>
      <c r="C7" s="124"/>
      <c r="D7" s="125"/>
      <c r="E7" s="393" t="s">
        <v>224</v>
      </c>
      <c r="F7" s="393"/>
      <c r="G7" s="393"/>
      <c r="H7" s="393"/>
      <c r="I7" s="393"/>
      <c r="J7" s="393"/>
      <c r="K7" s="393"/>
      <c r="L7" s="393"/>
      <c r="M7" s="393"/>
      <c r="N7" s="393"/>
      <c r="O7" s="393"/>
      <c r="P7" s="393"/>
      <c r="Q7" s="393"/>
      <c r="R7" s="393"/>
      <c r="S7" s="393"/>
      <c r="T7" s="393"/>
      <c r="U7" s="393"/>
      <c r="V7" s="393"/>
      <c r="W7" s="393"/>
      <c r="X7" s="393"/>
      <c r="Y7" s="114"/>
    </row>
    <row r="8" spans="1:27" ht="15" customHeight="1" x14ac:dyDescent="0.2">
      <c r="A8" s="110"/>
      <c r="B8" s="123"/>
      <c r="C8" s="124"/>
      <c r="D8" s="125"/>
      <c r="E8" s="393"/>
      <c r="F8" s="393"/>
      <c r="G8" s="393"/>
      <c r="H8" s="393"/>
      <c r="I8" s="393"/>
      <c r="J8" s="393"/>
      <c r="K8" s="393"/>
      <c r="L8" s="393"/>
      <c r="M8" s="393"/>
      <c r="N8" s="393"/>
      <c r="O8" s="393"/>
      <c r="P8" s="393"/>
      <c r="Q8" s="393"/>
      <c r="R8" s="393"/>
      <c r="S8" s="393"/>
      <c r="T8" s="393"/>
      <c r="U8" s="393"/>
      <c r="V8" s="393"/>
      <c r="W8" s="393"/>
      <c r="X8" s="393"/>
      <c r="Y8" s="114"/>
    </row>
    <row r="9" spans="1:27" ht="15" customHeight="1" x14ac:dyDescent="0.2">
      <c r="A9" s="110"/>
      <c r="B9" s="123"/>
      <c r="C9" s="124"/>
      <c r="D9" s="125"/>
      <c r="E9" s="393"/>
      <c r="F9" s="393"/>
      <c r="G9" s="393"/>
      <c r="H9" s="393"/>
      <c r="I9" s="393"/>
      <c r="J9" s="393"/>
      <c r="K9" s="393"/>
      <c r="L9" s="393"/>
      <c r="M9" s="393"/>
      <c r="N9" s="393"/>
      <c r="O9" s="393"/>
      <c r="P9" s="393"/>
      <c r="Q9" s="393"/>
      <c r="R9" s="393"/>
      <c r="S9" s="393"/>
      <c r="T9" s="393"/>
      <c r="U9" s="393"/>
      <c r="V9" s="393"/>
      <c r="W9" s="393"/>
      <c r="X9" s="393"/>
      <c r="Y9" s="114"/>
    </row>
    <row r="10" spans="1:27" ht="10.5" customHeight="1" x14ac:dyDescent="0.2">
      <c r="A10" s="110"/>
      <c r="B10" s="123"/>
      <c r="C10" s="124"/>
      <c r="D10" s="125"/>
      <c r="E10" s="393"/>
      <c r="F10" s="393"/>
      <c r="G10" s="393"/>
      <c r="H10" s="393"/>
      <c r="I10" s="393"/>
      <c r="J10" s="393"/>
      <c r="K10" s="393"/>
      <c r="L10" s="393"/>
      <c r="M10" s="393"/>
      <c r="N10" s="393"/>
      <c r="O10" s="393"/>
      <c r="P10" s="393"/>
      <c r="Q10" s="393"/>
      <c r="R10" s="393"/>
      <c r="S10" s="393"/>
      <c r="T10" s="393"/>
      <c r="U10" s="393"/>
      <c r="V10" s="393"/>
      <c r="W10" s="393"/>
      <c r="X10" s="393"/>
      <c r="Y10" s="114"/>
    </row>
    <row r="11" spans="1:27" ht="27" customHeight="1" x14ac:dyDescent="0.2">
      <c r="A11" s="110"/>
      <c r="B11" s="123"/>
      <c r="C11" s="124"/>
      <c r="D11" s="125"/>
      <c r="E11" s="393"/>
      <c r="F11" s="393"/>
      <c r="G11" s="393"/>
      <c r="H11" s="393"/>
      <c r="I11" s="393"/>
      <c r="J11" s="393"/>
      <c r="K11" s="393"/>
      <c r="L11" s="393"/>
      <c r="M11" s="393"/>
      <c r="N11" s="393"/>
      <c r="O11" s="393"/>
      <c r="P11" s="393"/>
      <c r="Q11" s="393"/>
      <c r="R11" s="393"/>
      <c r="S11" s="393"/>
      <c r="T11" s="393"/>
      <c r="U11" s="393"/>
      <c r="V11" s="393"/>
      <c r="W11" s="393"/>
      <c r="X11" s="393"/>
      <c r="Y11" s="114"/>
    </row>
    <row r="12" spans="1:27" ht="12" customHeight="1" x14ac:dyDescent="0.2">
      <c r="A12" s="110"/>
      <c r="B12" s="123"/>
      <c r="C12" s="124"/>
      <c r="D12" s="125"/>
      <c r="E12" s="393"/>
      <c r="F12" s="393"/>
      <c r="G12" s="393"/>
      <c r="H12" s="393"/>
      <c r="I12" s="393"/>
      <c r="J12" s="393"/>
      <c r="K12" s="393"/>
      <c r="L12" s="393"/>
      <c r="M12" s="393"/>
      <c r="N12" s="393"/>
      <c r="O12" s="393"/>
      <c r="P12" s="393"/>
      <c r="Q12" s="393"/>
      <c r="R12" s="393"/>
      <c r="S12" s="393"/>
      <c r="T12" s="393"/>
      <c r="U12" s="393"/>
      <c r="V12" s="393"/>
      <c r="W12" s="393"/>
      <c r="X12" s="393"/>
      <c r="Y12" s="114"/>
    </row>
    <row r="13" spans="1:27" ht="38.25" customHeight="1" x14ac:dyDescent="0.2">
      <c r="A13" s="110"/>
      <c r="B13" s="123"/>
      <c r="C13" s="124"/>
      <c r="D13" s="125"/>
      <c r="E13" s="393"/>
      <c r="F13" s="393"/>
      <c r="G13" s="393"/>
      <c r="H13" s="393"/>
      <c r="I13" s="393"/>
      <c r="J13" s="393"/>
      <c r="K13" s="393"/>
      <c r="L13" s="393"/>
      <c r="M13" s="393"/>
      <c r="N13" s="393"/>
      <c r="O13" s="393"/>
      <c r="P13" s="393"/>
      <c r="Q13" s="393"/>
      <c r="R13" s="393"/>
      <c r="S13" s="393"/>
      <c r="T13" s="393"/>
      <c r="U13" s="393"/>
      <c r="V13" s="393"/>
      <c r="W13" s="393"/>
      <c r="X13" s="393"/>
      <c r="Y13" s="115"/>
    </row>
    <row r="14" spans="1:27" ht="15" customHeight="1" x14ac:dyDescent="0.2">
      <c r="A14" s="110"/>
      <c r="B14" s="123"/>
      <c r="C14" s="124"/>
      <c r="D14" s="125"/>
      <c r="E14" s="393"/>
      <c r="F14" s="393"/>
      <c r="G14" s="393"/>
      <c r="H14" s="393"/>
      <c r="I14" s="393"/>
      <c r="J14" s="393"/>
      <c r="K14" s="393"/>
      <c r="L14" s="393"/>
      <c r="M14" s="393"/>
      <c r="N14" s="393"/>
      <c r="O14" s="393"/>
      <c r="P14" s="393"/>
      <c r="Q14" s="393"/>
      <c r="R14" s="393"/>
      <c r="S14" s="393"/>
      <c r="T14" s="393"/>
      <c r="U14" s="393"/>
      <c r="V14" s="393"/>
      <c r="W14" s="393"/>
      <c r="X14" s="393"/>
      <c r="Y14" s="114"/>
    </row>
    <row r="15" spans="1:27" ht="15" x14ac:dyDescent="0.2">
      <c r="A15" s="110"/>
      <c r="B15" s="123"/>
      <c r="C15" s="124"/>
      <c r="D15" s="125"/>
      <c r="E15" s="393"/>
      <c r="F15" s="393"/>
      <c r="G15" s="393"/>
      <c r="H15" s="393"/>
      <c r="I15" s="393"/>
      <c r="J15" s="393"/>
      <c r="K15" s="393"/>
      <c r="L15" s="393"/>
      <c r="M15" s="393"/>
      <c r="N15" s="393"/>
      <c r="O15" s="393"/>
      <c r="P15" s="393"/>
      <c r="Q15" s="393"/>
      <c r="R15" s="393"/>
      <c r="S15" s="393"/>
      <c r="T15" s="393"/>
      <c r="U15" s="393"/>
      <c r="V15" s="393"/>
      <c r="W15" s="393"/>
      <c r="X15" s="393"/>
      <c r="Y15" s="114"/>
    </row>
    <row r="16" spans="1:27" ht="15" x14ac:dyDescent="0.2">
      <c r="A16" s="110"/>
      <c r="B16" s="123"/>
      <c r="C16" s="124"/>
      <c r="D16" s="125"/>
      <c r="E16" s="393"/>
      <c r="F16" s="393"/>
      <c r="G16" s="393"/>
      <c r="H16" s="393"/>
      <c r="I16" s="393"/>
      <c r="J16" s="393"/>
      <c r="K16" s="393"/>
      <c r="L16" s="393"/>
      <c r="M16" s="393"/>
      <c r="N16" s="393"/>
      <c r="O16" s="393"/>
      <c r="P16" s="393"/>
      <c r="Q16" s="393"/>
      <c r="R16" s="393"/>
      <c r="S16" s="393"/>
      <c r="T16" s="393"/>
      <c r="U16" s="393"/>
      <c r="V16" s="393"/>
      <c r="W16" s="393"/>
      <c r="X16" s="393"/>
      <c r="Y16" s="114"/>
    </row>
    <row r="17" spans="1:25" ht="15" customHeight="1" x14ac:dyDescent="0.2">
      <c r="A17" s="110"/>
      <c r="B17" s="123"/>
      <c r="C17" s="124"/>
      <c r="D17" s="125"/>
      <c r="E17" s="393"/>
      <c r="F17" s="393"/>
      <c r="G17" s="393"/>
      <c r="H17" s="393"/>
      <c r="I17" s="393"/>
      <c r="J17" s="393"/>
      <c r="K17" s="393"/>
      <c r="L17" s="393"/>
      <c r="M17" s="393"/>
      <c r="N17" s="393"/>
      <c r="O17" s="393"/>
      <c r="P17" s="393"/>
      <c r="Q17" s="393"/>
      <c r="R17" s="393"/>
      <c r="S17" s="393"/>
      <c r="T17" s="393"/>
      <c r="U17" s="393"/>
      <c r="V17" s="393"/>
      <c r="W17" s="393"/>
      <c r="X17" s="393"/>
      <c r="Y17" s="114"/>
    </row>
    <row r="18" spans="1:25" ht="15" x14ac:dyDescent="0.2">
      <c r="A18" s="110"/>
      <c r="B18" s="123"/>
      <c r="C18" s="124"/>
      <c r="D18" s="125"/>
      <c r="E18" s="393"/>
      <c r="F18" s="393"/>
      <c r="G18" s="393"/>
      <c r="H18" s="393"/>
      <c r="I18" s="393"/>
      <c r="J18" s="393"/>
      <c r="K18" s="393"/>
      <c r="L18" s="393"/>
      <c r="M18" s="393"/>
      <c r="N18" s="393"/>
      <c r="O18" s="393"/>
      <c r="P18" s="393"/>
      <c r="Q18" s="393"/>
      <c r="R18" s="393"/>
      <c r="S18" s="393"/>
      <c r="T18" s="393"/>
      <c r="U18" s="393"/>
      <c r="V18" s="393"/>
      <c r="W18" s="393"/>
      <c r="X18" s="393"/>
      <c r="Y18" s="114"/>
    </row>
    <row r="19" spans="1:25" ht="23.45" customHeight="1" x14ac:dyDescent="0.15">
      <c r="A19" s="110"/>
      <c r="B19" s="123"/>
      <c r="C19" s="124"/>
      <c r="D19" s="126"/>
      <c r="E19" s="393"/>
      <c r="F19" s="393"/>
      <c r="G19" s="393"/>
      <c r="H19" s="393"/>
      <c r="I19" s="393"/>
      <c r="J19" s="393"/>
      <c r="K19" s="393"/>
      <c r="L19" s="393"/>
      <c r="M19" s="393"/>
      <c r="N19" s="393"/>
      <c r="O19" s="393"/>
      <c r="P19" s="393"/>
      <c r="Q19" s="393"/>
      <c r="R19" s="393"/>
      <c r="S19" s="393"/>
      <c r="T19" s="393"/>
      <c r="U19" s="393"/>
      <c r="V19" s="393"/>
      <c r="W19" s="393"/>
      <c r="X19" s="393"/>
      <c r="Y19" s="114"/>
    </row>
    <row r="20" spans="1:25" ht="15" hidden="1" x14ac:dyDescent="0.15">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x14ac:dyDescent="0.2">
      <c r="A21" s="110"/>
      <c r="B21" s="123"/>
      <c r="C21" s="124"/>
      <c r="D21" s="128"/>
      <c r="E21" s="135" t="s">
        <v>66</v>
      </c>
      <c r="F21" s="400" t="s">
        <v>70</v>
      </c>
      <c r="G21" s="401"/>
      <c r="H21" s="401"/>
      <c r="I21" s="401"/>
      <c r="J21" s="401"/>
      <c r="K21" s="401"/>
      <c r="L21" s="401"/>
      <c r="M21" s="401"/>
      <c r="N21" s="125"/>
      <c r="O21" s="137" t="s">
        <v>66</v>
      </c>
      <c r="P21" s="407" t="s">
        <v>67</v>
      </c>
      <c r="Q21" s="408"/>
      <c r="R21" s="408"/>
      <c r="S21" s="408"/>
      <c r="T21" s="408"/>
      <c r="U21" s="408"/>
      <c r="V21" s="408"/>
      <c r="W21" s="408"/>
      <c r="X21" s="408"/>
      <c r="Y21" s="114"/>
    </row>
    <row r="22" spans="1:25" ht="14.25" hidden="1" customHeight="1" x14ac:dyDescent="0.2">
      <c r="A22" s="110"/>
      <c r="B22" s="123"/>
      <c r="C22" s="124"/>
      <c r="D22" s="128"/>
      <c r="E22" s="136" t="s">
        <v>66</v>
      </c>
      <c r="F22" s="400" t="s">
        <v>69</v>
      </c>
      <c r="G22" s="401"/>
      <c r="H22" s="401"/>
      <c r="I22" s="401"/>
      <c r="J22" s="401"/>
      <c r="K22" s="401"/>
      <c r="L22" s="401"/>
      <c r="M22" s="401"/>
      <c r="N22" s="125"/>
      <c r="O22" s="138" t="s">
        <v>66</v>
      </c>
      <c r="P22" s="407" t="s">
        <v>225</v>
      </c>
      <c r="Q22" s="408"/>
      <c r="R22" s="408"/>
      <c r="S22" s="408"/>
      <c r="T22" s="408"/>
      <c r="U22" s="408"/>
      <c r="V22" s="408"/>
      <c r="W22" s="408"/>
      <c r="X22" s="408"/>
      <c r="Y22" s="114"/>
    </row>
    <row r="23" spans="1:25" ht="27" hidden="1" customHeight="1" x14ac:dyDescent="0.2">
      <c r="A23" s="110"/>
      <c r="B23" s="123"/>
      <c r="C23" s="124"/>
      <c r="D23" s="128"/>
      <c r="E23" s="125"/>
      <c r="F23" s="125"/>
      <c r="G23" s="125"/>
      <c r="H23" s="125"/>
      <c r="I23" s="125"/>
      <c r="J23" s="125"/>
      <c r="K23" s="125"/>
      <c r="L23" s="125"/>
      <c r="M23" s="125"/>
      <c r="N23" s="125"/>
      <c r="O23" s="125"/>
      <c r="P23" s="399"/>
      <c r="Q23" s="399"/>
      <c r="R23" s="399"/>
      <c r="S23" s="399"/>
      <c r="T23" s="399"/>
      <c r="U23" s="399"/>
      <c r="V23" s="399"/>
      <c r="W23" s="399"/>
      <c r="X23" s="125"/>
      <c r="Y23" s="114"/>
    </row>
    <row r="24" spans="1:25" ht="15" hidden="1" customHeight="1" x14ac:dyDescent="0.2">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x14ac:dyDescent="0.2">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x14ac:dyDescent="0.2">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x14ac:dyDescent="0.2">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x14ac:dyDescent="0.2">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x14ac:dyDescent="0.2">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x14ac:dyDescent="0.2">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x14ac:dyDescent="0.2">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x14ac:dyDescent="0.2">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x14ac:dyDescent="0.15">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x14ac:dyDescent="0.15">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x14ac:dyDescent="0.2">
      <c r="A35" s="110"/>
      <c r="B35" s="123"/>
      <c r="C35" s="124"/>
      <c r="D35" s="128"/>
      <c r="E35" s="393" t="s">
        <v>130</v>
      </c>
      <c r="F35" s="393"/>
      <c r="G35" s="393"/>
      <c r="H35" s="393"/>
      <c r="I35" s="393"/>
      <c r="J35" s="393"/>
      <c r="K35" s="393"/>
      <c r="L35" s="393"/>
      <c r="M35" s="393"/>
      <c r="N35" s="393"/>
      <c r="O35" s="393"/>
      <c r="P35" s="393"/>
      <c r="Q35" s="393"/>
      <c r="R35" s="393"/>
      <c r="S35" s="393"/>
      <c r="T35" s="393"/>
      <c r="U35" s="393"/>
      <c r="V35" s="393"/>
      <c r="W35" s="393"/>
      <c r="X35" s="393"/>
      <c r="Y35" s="114"/>
    </row>
    <row r="36" spans="1:25" ht="38.25" hidden="1" customHeight="1" x14ac:dyDescent="0.2">
      <c r="A36" s="110"/>
      <c r="B36" s="123"/>
      <c r="C36" s="124"/>
      <c r="D36" s="128"/>
      <c r="E36" s="393"/>
      <c r="F36" s="393"/>
      <c r="G36" s="393"/>
      <c r="H36" s="393"/>
      <c r="I36" s="393"/>
      <c r="J36" s="393"/>
      <c r="K36" s="393"/>
      <c r="L36" s="393"/>
      <c r="M36" s="393"/>
      <c r="N36" s="393"/>
      <c r="O36" s="393"/>
      <c r="P36" s="393"/>
      <c r="Q36" s="393"/>
      <c r="R36" s="393"/>
      <c r="S36" s="393"/>
      <c r="T36" s="393"/>
      <c r="U36" s="393"/>
      <c r="V36" s="393"/>
      <c r="W36" s="393"/>
      <c r="X36" s="393"/>
      <c r="Y36" s="114"/>
    </row>
    <row r="37" spans="1:25" ht="9.75" hidden="1" customHeight="1" x14ac:dyDescent="0.2">
      <c r="A37" s="110"/>
      <c r="B37" s="123"/>
      <c r="C37" s="124"/>
      <c r="D37" s="128"/>
      <c r="E37" s="393"/>
      <c r="F37" s="393"/>
      <c r="G37" s="393"/>
      <c r="H37" s="393"/>
      <c r="I37" s="393"/>
      <c r="J37" s="393"/>
      <c r="K37" s="393"/>
      <c r="L37" s="393"/>
      <c r="M37" s="393"/>
      <c r="N37" s="393"/>
      <c r="O37" s="393"/>
      <c r="P37" s="393"/>
      <c r="Q37" s="393"/>
      <c r="R37" s="393"/>
      <c r="S37" s="393"/>
      <c r="T37" s="393"/>
      <c r="U37" s="393"/>
      <c r="V37" s="393"/>
      <c r="W37" s="393"/>
      <c r="X37" s="393"/>
      <c r="Y37" s="114"/>
    </row>
    <row r="38" spans="1:25" ht="51" hidden="1" customHeight="1" x14ac:dyDescent="0.2">
      <c r="A38" s="110"/>
      <c r="B38" s="123"/>
      <c r="C38" s="124"/>
      <c r="D38" s="128"/>
      <c r="E38" s="393"/>
      <c r="F38" s="393"/>
      <c r="G38" s="393"/>
      <c r="H38" s="393"/>
      <c r="I38" s="393"/>
      <c r="J38" s="393"/>
      <c r="K38" s="393"/>
      <c r="L38" s="393"/>
      <c r="M38" s="393"/>
      <c r="N38" s="393"/>
      <c r="O38" s="393"/>
      <c r="P38" s="393"/>
      <c r="Q38" s="393"/>
      <c r="R38" s="393"/>
      <c r="S38" s="393"/>
      <c r="T38" s="393"/>
      <c r="U38" s="393"/>
      <c r="V38" s="393"/>
      <c r="W38" s="393"/>
      <c r="X38" s="393"/>
      <c r="Y38" s="114"/>
    </row>
    <row r="39" spans="1:25" ht="15" hidden="1" customHeight="1" x14ac:dyDescent="0.2">
      <c r="A39" s="110"/>
      <c r="B39" s="123"/>
      <c r="C39" s="124"/>
      <c r="D39" s="128"/>
      <c r="E39" s="393"/>
      <c r="F39" s="393"/>
      <c r="G39" s="393"/>
      <c r="H39" s="393"/>
      <c r="I39" s="393"/>
      <c r="J39" s="393"/>
      <c r="K39" s="393"/>
      <c r="L39" s="393"/>
      <c r="M39" s="393"/>
      <c r="N39" s="393"/>
      <c r="O39" s="393"/>
      <c r="P39" s="393"/>
      <c r="Q39" s="393"/>
      <c r="R39" s="393"/>
      <c r="S39" s="393"/>
      <c r="T39" s="393"/>
      <c r="U39" s="393"/>
      <c r="V39" s="393"/>
      <c r="W39" s="393"/>
      <c r="X39" s="393"/>
      <c r="Y39" s="114"/>
    </row>
    <row r="40" spans="1:25" ht="12" hidden="1" customHeight="1" x14ac:dyDescent="0.2">
      <c r="A40" s="110"/>
      <c r="B40" s="123"/>
      <c r="C40" s="124"/>
      <c r="D40" s="128"/>
      <c r="E40" s="391"/>
      <c r="F40" s="391"/>
      <c r="G40" s="391"/>
      <c r="H40" s="391"/>
      <c r="I40" s="391"/>
      <c r="J40" s="391"/>
      <c r="K40" s="391"/>
      <c r="L40" s="391"/>
      <c r="M40" s="391"/>
      <c r="N40" s="391"/>
      <c r="O40" s="391"/>
      <c r="P40" s="391"/>
      <c r="Q40" s="391"/>
      <c r="R40" s="391"/>
      <c r="S40" s="391"/>
      <c r="T40" s="391"/>
      <c r="U40" s="391"/>
      <c r="V40" s="391"/>
      <c r="W40" s="391"/>
      <c r="X40" s="391"/>
      <c r="Y40" s="114"/>
    </row>
    <row r="41" spans="1:25" ht="15.95" hidden="1" customHeight="1" x14ac:dyDescent="0.2">
      <c r="A41" s="110"/>
      <c r="B41" s="123"/>
      <c r="C41" s="124"/>
      <c r="D41" s="128"/>
      <c r="E41" s="392"/>
      <c r="F41" s="392"/>
      <c r="G41" s="392"/>
      <c r="H41" s="392"/>
      <c r="I41" s="392"/>
      <c r="J41" s="392"/>
      <c r="K41" s="392"/>
      <c r="L41" s="392"/>
      <c r="M41" s="392"/>
      <c r="N41" s="392"/>
      <c r="O41" s="392"/>
      <c r="P41" s="392"/>
      <c r="Q41" s="392"/>
      <c r="R41" s="392"/>
      <c r="S41" s="392"/>
      <c r="T41" s="392"/>
      <c r="U41" s="392"/>
      <c r="V41" s="392"/>
      <c r="W41" s="392"/>
      <c r="X41" s="392"/>
      <c r="Y41" s="114"/>
    </row>
    <row r="42" spans="1:25" ht="15.95" hidden="1" customHeight="1" x14ac:dyDescent="0.2">
      <c r="A42" s="110"/>
      <c r="B42" s="123"/>
      <c r="C42" s="124"/>
      <c r="D42" s="128"/>
      <c r="E42" s="392"/>
      <c r="F42" s="392"/>
      <c r="G42" s="392"/>
      <c r="H42" s="392"/>
      <c r="I42" s="392"/>
      <c r="J42" s="392"/>
      <c r="K42" s="392"/>
      <c r="L42" s="392"/>
      <c r="M42" s="392"/>
      <c r="N42" s="392"/>
      <c r="O42" s="392"/>
      <c r="P42" s="392"/>
      <c r="Q42" s="392"/>
      <c r="R42" s="392"/>
      <c r="S42" s="392"/>
      <c r="T42" s="392"/>
      <c r="U42" s="392"/>
      <c r="V42" s="392"/>
      <c r="W42" s="392"/>
      <c r="X42" s="392"/>
      <c r="Y42" s="114"/>
    </row>
    <row r="43" spans="1:25" ht="15.95" hidden="1" customHeight="1" x14ac:dyDescent="0.2">
      <c r="A43" s="110"/>
      <c r="B43" s="123"/>
      <c r="C43" s="124"/>
      <c r="D43" s="128"/>
      <c r="E43" s="392"/>
      <c r="F43" s="392"/>
      <c r="G43" s="392"/>
      <c r="H43" s="392"/>
      <c r="I43" s="392"/>
      <c r="J43" s="392"/>
      <c r="K43" s="392"/>
      <c r="L43" s="392"/>
      <c r="M43" s="392"/>
      <c r="N43" s="392"/>
      <c r="O43" s="392"/>
      <c r="P43" s="392"/>
      <c r="Q43" s="392"/>
      <c r="R43" s="392"/>
      <c r="S43" s="392"/>
      <c r="T43" s="392"/>
      <c r="U43" s="392"/>
      <c r="V43" s="392"/>
      <c r="W43" s="392"/>
      <c r="X43" s="392"/>
      <c r="Y43" s="114"/>
    </row>
    <row r="44" spans="1:25" ht="15.95" hidden="1" customHeight="1" x14ac:dyDescent="0.15">
      <c r="A44" s="110"/>
      <c r="B44" s="123"/>
      <c r="C44" s="124"/>
      <c r="D44" s="126"/>
      <c r="E44" s="392"/>
      <c r="F44" s="392"/>
      <c r="G44" s="392"/>
      <c r="H44" s="392"/>
      <c r="I44" s="392"/>
      <c r="J44" s="392"/>
      <c r="K44" s="392"/>
      <c r="L44" s="392"/>
      <c r="M44" s="392"/>
      <c r="N44" s="392"/>
      <c r="O44" s="392"/>
      <c r="P44" s="392"/>
      <c r="Q44" s="392"/>
      <c r="R44" s="392"/>
      <c r="S44" s="392"/>
      <c r="T44" s="392"/>
      <c r="U44" s="392"/>
      <c r="V44" s="392"/>
      <c r="W44" s="392"/>
      <c r="X44" s="392"/>
      <c r="Y44" s="114"/>
    </row>
    <row r="45" spans="1:25" ht="18" hidden="1" customHeight="1" x14ac:dyDescent="0.15">
      <c r="A45" s="110"/>
      <c r="B45" s="123"/>
      <c r="C45" s="124"/>
      <c r="D45" s="126"/>
      <c r="E45" s="392"/>
      <c r="F45" s="392"/>
      <c r="G45" s="392"/>
      <c r="H45" s="392"/>
      <c r="I45" s="392"/>
      <c r="J45" s="392"/>
      <c r="K45" s="392"/>
      <c r="L45" s="392"/>
      <c r="M45" s="392"/>
      <c r="N45" s="392"/>
      <c r="O45" s="392"/>
      <c r="P45" s="392"/>
      <c r="Q45" s="392"/>
      <c r="R45" s="392"/>
      <c r="S45" s="392"/>
      <c r="T45" s="392"/>
      <c r="U45" s="392"/>
      <c r="V45" s="392"/>
      <c r="W45" s="392"/>
      <c r="X45" s="392"/>
      <c r="Y45" s="114"/>
    </row>
    <row r="46" spans="1:25" ht="24" hidden="1" customHeight="1" x14ac:dyDescent="0.2">
      <c r="A46" s="110"/>
      <c r="B46" s="123"/>
      <c r="C46" s="124"/>
      <c r="D46" s="128"/>
      <c r="E46" s="393" t="s">
        <v>65</v>
      </c>
      <c r="F46" s="393"/>
      <c r="G46" s="393"/>
      <c r="H46" s="393"/>
      <c r="I46" s="393"/>
      <c r="J46" s="393"/>
      <c r="K46" s="393"/>
      <c r="L46" s="393"/>
      <c r="M46" s="393"/>
      <c r="N46" s="393"/>
      <c r="O46" s="393"/>
      <c r="P46" s="393"/>
      <c r="Q46" s="393"/>
      <c r="R46" s="393"/>
      <c r="S46" s="393"/>
      <c r="T46" s="393"/>
      <c r="U46" s="393"/>
      <c r="V46" s="393"/>
      <c r="W46" s="393"/>
      <c r="X46" s="393"/>
      <c r="Y46" s="114"/>
    </row>
    <row r="47" spans="1:25" ht="37.5" hidden="1" customHeight="1" x14ac:dyDescent="0.2">
      <c r="A47" s="110"/>
      <c r="B47" s="123"/>
      <c r="C47" s="124"/>
      <c r="D47" s="128"/>
      <c r="E47" s="393"/>
      <c r="F47" s="393"/>
      <c r="G47" s="393"/>
      <c r="H47" s="393"/>
      <c r="I47" s="393"/>
      <c r="J47" s="393"/>
      <c r="K47" s="393"/>
      <c r="L47" s="393"/>
      <c r="M47" s="393"/>
      <c r="N47" s="393"/>
      <c r="O47" s="393"/>
      <c r="P47" s="393"/>
      <c r="Q47" s="393"/>
      <c r="R47" s="393"/>
      <c r="S47" s="393"/>
      <c r="T47" s="393"/>
      <c r="U47" s="393"/>
      <c r="V47" s="393"/>
      <c r="W47" s="393"/>
      <c r="X47" s="393"/>
      <c r="Y47" s="114"/>
    </row>
    <row r="48" spans="1:25" ht="24" hidden="1" customHeight="1" x14ac:dyDescent="0.2">
      <c r="A48" s="110"/>
      <c r="B48" s="123"/>
      <c r="C48" s="124"/>
      <c r="D48" s="128"/>
      <c r="E48" s="393"/>
      <c r="F48" s="393"/>
      <c r="G48" s="393"/>
      <c r="H48" s="393"/>
      <c r="I48" s="393"/>
      <c r="J48" s="393"/>
      <c r="K48" s="393"/>
      <c r="L48" s="393"/>
      <c r="M48" s="393"/>
      <c r="N48" s="393"/>
      <c r="O48" s="393"/>
      <c r="P48" s="393"/>
      <c r="Q48" s="393"/>
      <c r="R48" s="393"/>
      <c r="S48" s="393"/>
      <c r="T48" s="393"/>
      <c r="U48" s="393"/>
      <c r="V48" s="393"/>
      <c r="W48" s="393"/>
      <c r="X48" s="393"/>
      <c r="Y48" s="114"/>
    </row>
    <row r="49" spans="1:25" ht="51" hidden="1" customHeight="1" x14ac:dyDescent="0.2">
      <c r="A49" s="110"/>
      <c r="B49" s="123"/>
      <c r="C49" s="124"/>
      <c r="D49" s="128"/>
      <c r="E49" s="393"/>
      <c r="F49" s="393"/>
      <c r="G49" s="393"/>
      <c r="H49" s="393"/>
      <c r="I49" s="393"/>
      <c r="J49" s="393"/>
      <c r="K49" s="393"/>
      <c r="L49" s="393"/>
      <c r="M49" s="393"/>
      <c r="N49" s="393"/>
      <c r="O49" s="393"/>
      <c r="P49" s="393"/>
      <c r="Q49" s="393"/>
      <c r="R49" s="393"/>
      <c r="S49" s="393"/>
      <c r="T49" s="393"/>
      <c r="U49" s="393"/>
      <c r="V49" s="393"/>
      <c r="W49" s="393"/>
      <c r="X49" s="393"/>
      <c r="Y49" s="114"/>
    </row>
    <row r="50" spans="1:25" ht="12" hidden="1" customHeight="1" x14ac:dyDescent="0.2">
      <c r="A50" s="110"/>
      <c r="B50" s="123"/>
      <c r="C50" s="124"/>
      <c r="D50" s="128"/>
      <c r="E50" s="393"/>
      <c r="F50" s="393"/>
      <c r="G50" s="393"/>
      <c r="H50" s="393"/>
      <c r="I50" s="393"/>
      <c r="J50" s="393"/>
      <c r="K50" s="393"/>
      <c r="L50" s="393"/>
      <c r="M50" s="393"/>
      <c r="N50" s="393"/>
      <c r="O50" s="393"/>
      <c r="P50" s="393"/>
      <c r="Q50" s="393"/>
      <c r="R50" s="393"/>
      <c r="S50" s="393"/>
      <c r="T50" s="393"/>
      <c r="U50" s="393"/>
      <c r="V50" s="393"/>
      <c r="W50" s="393"/>
      <c r="X50" s="393"/>
      <c r="Y50" s="114"/>
    </row>
    <row r="51" spans="1:25" ht="12" hidden="1" customHeight="1" x14ac:dyDescent="0.2">
      <c r="A51" s="110"/>
      <c r="B51" s="123"/>
      <c r="C51" s="124"/>
      <c r="D51" s="128"/>
      <c r="E51" s="393"/>
      <c r="F51" s="393"/>
      <c r="G51" s="393"/>
      <c r="H51" s="393"/>
      <c r="I51" s="393"/>
      <c r="J51" s="393"/>
      <c r="K51" s="393"/>
      <c r="L51" s="393"/>
      <c r="M51" s="393"/>
      <c r="N51" s="393"/>
      <c r="O51" s="393"/>
      <c r="P51" s="393"/>
      <c r="Q51" s="393"/>
      <c r="R51" s="393"/>
      <c r="S51" s="393"/>
      <c r="T51" s="393"/>
      <c r="U51" s="393"/>
      <c r="V51" s="393"/>
      <c r="W51" s="393"/>
      <c r="X51" s="393"/>
      <c r="Y51" s="114"/>
    </row>
    <row r="52" spans="1:25" ht="12" hidden="1" customHeight="1" x14ac:dyDescent="0.2">
      <c r="A52" s="110"/>
      <c r="B52" s="123"/>
      <c r="C52" s="124"/>
      <c r="D52" s="128"/>
      <c r="E52" s="393"/>
      <c r="F52" s="393"/>
      <c r="G52" s="393"/>
      <c r="H52" s="393"/>
      <c r="I52" s="393"/>
      <c r="J52" s="393"/>
      <c r="K52" s="393"/>
      <c r="L52" s="393"/>
      <c r="M52" s="393"/>
      <c r="N52" s="393"/>
      <c r="O52" s="393"/>
      <c r="P52" s="393"/>
      <c r="Q52" s="393"/>
      <c r="R52" s="393"/>
      <c r="S52" s="393"/>
      <c r="T52" s="393"/>
      <c r="U52" s="393"/>
      <c r="V52" s="393"/>
      <c r="W52" s="393"/>
      <c r="X52" s="393"/>
      <c r="Y52" s="114"/>
    </row>
    <row r="53" spans="1:25" ht="12" hidden="1" customHeight="1" x14ac:dyDescent="0.2">
      <c r="A53" s="110"/>
      <c r="B53" s="123"/>
      <c r="C53" s="124"/>
      <c r="D53" s="128"/>
      <c r="E53" s="393"/>
      <c r="F53" s="393"/>
      <c r="G53" s="393"/>
      <c r="H53" s="393"/>
      <c r="I53" s="393"/>
      <c r="J53" s="393"/>
      <c r="K53" s="393"/>
      <c r="L53" s="393"/>
      <c r="M53" s="393"/>
      <c r="N53" s="393"/>
      <c r="O53" s="393"/>
      <c r="P53" s="393"/>
      <c r="Q53" s="393"/>
      <c r="R53" s="393"/>
      <c r="S53" s="393"/>
      <c r="T53" s="393"/>
      <c r="U53" s="393"/>
      <c r="V53" s="393"/>
      <c r="W53" s="393"/>
      <c r="X53" s="393"/>
      <c r="Y53" s="114"/>
    </row>
    <row r="54" spans="1:25" ht="12" hidden="1" customHeight="1" x14ac:dyDescent="0.2">
      <c r="A54" s="110"/>
      <c r="B54" s="123"/>
      <c r="C54" s="124"/>
      <c r="D54" s="128"/>
      <c r="E54" s="393"/>
      <c r="F54" s="393"/>
      <c r="G54" s="393"/>
      <c r="H54" s="393"/>
      <c r="I54" s="393"/>
      <c r="J54" s="393"/>
      <c r="K54" s="393"/>
      <c r="L54" s="393"/>
      <c r="M54" s="393"/>
      <c r="N54" s="393"/>
      <c r="O54" s="393"/>
      <c r="P54" s="393"/>
      <c r="Q54" s="393"/>
      <c r="R54" s="393"/>
      <c r="S54" s="393"/>
      <c r="T54" s="393"/>
      <c r="U54" s="393"/>
      <c r="V54" s="393"/>
      <c r="W54" s="393"/>
      <c r="X54" s="393"/>
      <c r="Y54" s="114"/>
    </row>
    <row r="55" spans="1:25" ht="12" hidden="1" customHeight="1" x14ac:dyDescent="0.2">
      <c r="A55" s="110"/>
      <c r="B55" s="123"/>
      <c r="C55" s="124"/>
      <c r="D55" s="128"/>
      <c r="E55" s="393"/>
      <c r="F55" s="393"/>
      <c r="G55" s="393"/>
      <c r="H55" s="393"/>
      <c r="I55" s="393"/>
      <c r="J55" s="393"/>
      <c r="K55" s="393"/>
      <c r="L55" s="393"/>
      <c r="M55" s="393"/>
      <c r="N55" s="393"/>
      <c r="O55" s="393"/>
      <c r="P55" s="393"/>
      <c r="Q55" s="393"/>
      <c r="R55" s="393"/>
      <c r="S55" s="393"/>
      <c r="T55" s="393"/>
      <c r="U55" s="393"/>
      <c r="V55" s="393"/>
      <c r="W55" s="393"/>
      <c r="X55" s="393"/>
      <c r="Y55" s="114"/>
    </row>
    <row r="56" spans="1:25" ht="12" hidden="1" customHeight="1" x14ac:dyDescent="0.15">
      <c r="A56" s="110"/>
      <c r="B56" s="123"/>
      <c r="C56" s="124"/>
      <c r="D56" s="126"/>
      <c r="E56" s="393"/>
      <c r="F56" s="393"/>
      <c r="G56" s="393"/>
      <c r="H56" s="393"/>
      <c r="I56" s="393"/>
      <c r="J56" s="393"/>
      <c r="K56" s="393"/>
      <c r="L56" s="393"/>
      <c r="M56" s="393"/>
      <c r="N56" s="393"/>
      <c r="O56" s="393"/>
      <c r="P56" s="393"/>
      <c r="Q56" s="393"/>
      <c r="R56" s="393"/>
      <c r="S56" s="393"/>
      <c r="T56" s="393"/>
      <c r="U56" s="393"/>
      <c r="V56" s="393"/>
      <c r="W56" s="393"/>
      <c r="X56" s="393"/>
      <c r="Y56" s="114"/>
    </row>
    <row r="57" spans="1:25" ht="11.1" hidden="1" customHeight="1" x14ac:dyDescent="0.15">
      <c r="A57" s="110"/>
      <c r="B57" s="123"/>
      <c r="C57" s="124"/>
      <c r="D57" s="126"/>
      <c r="E57" s="393"/>
      <c r="F57" s="393"/>
      <c r="G57" s="393"/>
      <c r="H57" s="393"/>
      <c r="I57" s="393"/>
      <c r="J57" s="393"/>
      <c r="K57" s="393"/>
      <c r="L57" s="393"/>
      <c r="M57" s="393"/>
      <c r="N57" s="393"/>
      <c r="O57" s="393"/>
      <c r="P57" s="393"/>
      <c r="Q57" s="393"/>
      <c r="R57" s="393"/>
      <c r="S57" s="393"/>
      <c r="T57" s="393"/>
      <c r="U57" s="393"/>
      <c r="V57" s="393"/>
      <c r="W57" s="393"/>
      <c r="X57" s="393"/>
      <c r="Y57" s="114"/>
    </row>
    <row r="58" spans="1:25" ht="15" hidden="1" customHeight="1" x14ac:dyDescent="0.2">
      <c r="A58" s="110"/>
      <c r="B58" s="123"/>
      <c r="C58" s="124"/>
      <c r="D58" s="128"/>
      <c r="E58" s="390" t="s">
        <v>226</v>
      </c>
      <c r="F58" s="390"/>
      <c r="G58" s="390"/>
      <c r="H58" s="390"/>
      <c r="I58" s="390"/>
      <c r="J58" s="390"/>
      <c r="K58" s="390"/>
      <c r="L58" s="390"/>
      <c r="M58" s="390"/>
      <c r="N58" s="390"/>
      <c r="O58" s="390"/>
      <c r="P58" s="390"/>
      <c r="Q58" s="390"/>
      <c r="R58" s="390"/>
      <c r="S58" s="390"/>
      <c r="T58" s="390"/>
      <c r="U58" s="390"/>
      <c r="V58" s="255"/>
      <c r="W58" s="255"/>
      <c r="X58" s="255"/>
      <c r="Y58" s="114"/>
    </row>
    <row r="59" spans="1:25" ht="15" hidden="1" customHeight="1" x14ac:dyDescent="0.2">
      <c r="A59" s="110"/>
      <c r="B59" s="123"/>
      <c r="C59" s="124"/>
      <c r="D59" s="128"/>
      <c r="E59" s="394"/>
      <c r="F59" s="394"/>
      <c r="G59" s="394"/>
      <c r="H59" s="395"/>
      <c r="I59" s="395"/>
      <c r="J59" s="395"/>
      <c r="K59" s="395"/>
      <c r="L59" s="395"/>
      <c r="M59" s="395"/>
      <c r="N59" s="395"/>
      <c r="O59" s="395"/>
      <c r="P59" s="395"/>
      <c r="Q59" s="395"/>
      <c r="R59" s="395"/>
      <c r="S59" s="395"/>
      <c r="T59" s="395"/>
      <c r="U59" s="395"/>
      <c r="V59" s="395"/>
      <c r="W59" s="395"/>
      <c r="X59" s="395"/>
      <c r="Y59" s="114"/>
    </row>
    <row r="60" spans="1:25" ht="15" hidden="1" customHeight="1" x14ac:dyDescent="0.2">
      <c r="A60" s="110"/>
      <c r="B60" s="123"/>
      <c r="C60" s="124"/>
      <c r="D60" s="128"/>
      <c r="E60" s="396"/>
      <c r="F60" s="397"/>
      <c r="G60" s="398"/>
      <c r="H60" s="40"/>
      <c r="I60" s="40"/>
      <c r="J60" s="40"/>
      <c r="K60" s="40"/>
      <c r="L60" s="40"/>
      <c r="M60" s="40"/>
      <c r="N60" s="40"/>
      <c r="O60" s="40"/>
      <c r="P60" s="40"/>
      <c r="Q60" s="40"/>
      <c r="R60" s="40"/>
      <c r="S60" s="40"/>
      <c r="T60" s="40"/>
      <c r="U60" s="40"/>
      <c r="V60" s="40"/>
      <c r="W60" s="40"/>
      <c r="X60" s="40"/>
      <c r="Y60" s="114"/>
    </row>
    <row r="61" spans="1:25" ht="21" hidden="1" customHeight="1" x14ac:dyDescent="0.2">
      <c r="A61" s="110"/>
      <c r="B61" s="123"/>
      <c r="C61" s="124"/>
      <c r="D61" s="128"/>
      <c r="E61" s="29"/>
      <c r="F61" s="27"/>
      <c r="G61" s="28"/>
      <c r="H61" s="384"/>
      <c r="I61" s="384"/>
      <c r="J61" s="384"/>
      <c r="K61" s="384"/>
      <c r="L61" s="384"/>
      <c r="M61" s="384"/>
      <c r="N61" s="384"/>
      <c r="O61" s="384"/>
      <c r="P61" s="384"/>
      <c r="Q61" s="384"/>
      <c r="R61" s="384"/>
      <c r="S61" s="384"/>
      <c r="T61" s="384"/>
      <c r="U61" s="384"/>
      <c r="V61" s="384"/>
      <c r="W61" s="384"/>
      <c r="X61" s="384"/>
      <c r="Y61" s="114"/>
    </row>
    <row r="62" spans="1:25" ht="21" hidden="1" customHeight="1" x14ac:dyDescent="0.2">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x14ac:dyDescent="0.2">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x14ac:dyDescent="0.2">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x14ac:dyDescent="0.2">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x14ac:dyDescent="0.2">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x14ac:dyDescent="0.2">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x14ac:dyDescent="0.15">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x14ac:dyDescent="0.15">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x14ac:dyDescent="0.2">
      <c r="A70" s="110"/>
      <c r="B70" s="123"/>
      <c r="C70" s="124"/>
      <c r="D70" s="128"/>
      <c r="E70" s="390" t="s">
        <v>227</v>
      </c>
      <c r="F70" s="390"/>
      <c r="G70" s="390"/>
      <c r="H70" s="390"/>
      <c r="I70" s="390"/>
      <c r="J70" s="390"/>
      <c r="K70" s="390"/>
      <c r="L70" s="390"/>
      <c r="M70" s="390"/>
      <c r="N70" s="390"/>
      <c r="O70" s="390"/>
      <c r="P70" s="390"/>
      <c r="Q70" s="390"/>
      <c r="R70" s="390"/>
      <c r="S70" s="390"/>
      <c r="T70" s="390"/>
      <c r="U70" s="253"/>
      <c r="V70" s="253"/>
      <c r="W70" s="253"/>
      <c r="X70" s="253"/>
      <c r="Y70" s="114"/>
    </row>
    <row r="71" spans="1:25" ht="15" hidden="1" x14ac:dyDescent="0.2">
      <c r="A71" s="110"/>
      <c r="B71" s="123"/>
      <c r="C71" s="124"/>
      <c r="D71" s="128"/>
      <c r="E71" s="390" t="s">
        <v>228</v>
      </c>
      <c r="F71" s="390"/>
      <c r="G71" s="390"/>
      <c r="H71" s="390"/>
      <c r="I71" s="390"/>
      <c r="J71" s="390"/>
      <c r="K71" s="390"/>
      <c r="L71" s="390"/>
      <c r="M71" s="390"/>
      <c r="N71" s="390"/>
      <c r="O71" s="390"/>
      <c r="P71" s="390"/>
      <c r="Q71" s="390"/>
      <c r="R71" s="390"/>
      <c r="S71" s="390"/>
      <c r="T71" s="390"/>
      <c r="U71" s="254"/>
      <c r="V71" s="254"/>
      <c r="W71" s="254"/>
      <c r="X71" s="254"/>
      <c r="Y71" s="114"/>
    </row>
    <row r="72" spans="1:25" ht="27" hidden="1" customHeight="1" x14ac:dyDescent="0.2">
      <c r="A72" s="110"/>
      <c r="B72" s="123"/>
      <c r="C72" s="124"/>
      <c r="D72" s="128"/>
      <c r="E72" s="129"/>
      <c r="F72" s="386"/>
      <c r="G72" s="386"/>
      <c r="H72" s="386"/>
      <c r="I72" s="386"/>
      <c r="J72" s="386"/>
      <c r="K72" s="386"/>
      <c r="L72" s="386"/>
      <c r="M72" s="386"/>
      <c r="N72" s="386"/>
      <c r="O72" s="386"/>
      <c r="P72" s="386"/>
      <c r="Q72" s="386"/>
      <c r="R72" s="386"/>
      <c r="S72" s="386"/>
      <c r="T72" s="386"/>
      <c r="U72" s="386"/>
      <c r="V72" s="386"/>
      <c r="W72" s="386"/>
      <c r="X72" s="386"/>
      <c r="Y72" s="114"/>
    </row>
    <row r="73" spans="1:25" ht="52.5" hidden="1" customHeight="1" x14ac:dyDescent="0.2">
      <c r="A73" s="110"/>
      <c r="B73" s="123"/>
      <c r="C73" s="124"/>
      <c r="D73" s="128"/>
      <c r="E73" s="129"/>
      <c r="F73" s="386"/>
      <c r="G73" s="386"/>
      <c r="H73" s="386"/>
      <c r="I73" s="386"/>
      <c r="J73" s="386"/>
      <c r="K73" s="386"/>
      <c r="L73" s="386"/>
      <c r="M73" s="386"/>
      <c r="N73" s="386"/>
      <c r="O73" s="386"/>
      <c r="P73" s="386"/>
      <c r="Q73" s="386"/>
      <c r="R73" s="386"/>
      <c r="S73" s="386"/>
      <c r="T73" s="386"/>
      <c r="U73" s="386"/>
      <c r="V73" s="386"/>
      <c r="W73" s="386"/>
      <c r="X73" s="386"/>
      <c r="Y73" s="114"/>
    </row>
    <row r="74" spans="1:25" ht="8.1" hidden="1" customHeight="1" x14ac:dyDescent="0.2">
      <c r="A74" s="110"/>
      <c r="B74" s="123"/>
      <c r="C74" s="124"/>
      <c r="D74" s="128"/>
      <c r="E74" s="129"/>
      <c r="F74" s="387"/>
      <c r="G74" s="387"/>
      <c r="H74" s="387"/>
      <c r="I74" s="387"/>
      <c r="J74" s="387"/>
      <c r="K74" s="387"/>
      <c r="L74" s="387"/>
      <c r="M74" s="387"/>
      <c r="N74" s="387"/>
      <c r="O74" s="387"/>
      <c r="P74" s="387"/>
      <c r="Q74" s="387"/>
      <c r="R74" s="387"/>
      <c r="S74" s="387"/>
      <c r="T74" s="387"/>
      <c r="U74" s="387"/>
      <c r="V74" s="387"/>
      <c r="W74" s="387"/>
      <c r="X74" s="387"/>
      <c r="Y74" s="114"/>
    </row>
    <row r="75" spans="1:25" ht="14.25" hidden="1" customHeight="1" x14ac:dyDescent="0.2">
      <c r="A75" s="110"/>
      <c r="B75" s="123"/>
      <c r="C75" s="124"/>
      <c r="D75" s="128"/>
      <c r="E75" s="388"/>
      <c r="F75" s="388"/>
      <c r="G75" s="388"/>
      <c r="H75" s="388"/>
      <c r="I75" s="388"/>
      <c r="J75" s="388"/>
      <c r="K75" s="388"/>
      <c r="L75" s="388"/>
      <c r="M75" s="388"/>
      <c r="N75" s="388"/>
      <c r="O75" s="388"/>
      <c r="P75" s="388"/>
      <c r="Q75" s="388"/>
      <c r="R75" s="388"/>
      <c r="S75" s="388"/>
      <c r="T75" s="388"/>
      <c r="U75" s="388"/>
      <c r="V75" s="388"/>
      <c r="W75" s="388"/>
      <c r="X75" s="388"/>
      <c r="Y75" s="114"/>
    </row>
    <row r="76" spans="1:25" ht="34.5" hidden="1" customHeight="1" x14ac:dyDescent="0.2">
      <c r="A76" s="110"/>
      <c r="B76" s="123"/>
      <c r="C76" s="124"/>
      <c r="D76" s="128"/>
      <c r="E76" s="389"/>
      <c r="F76" s="389"/>
      <c r="G76" s="389"/>
      <c r="H76" s="389"/>
      <c r="I76" s="389"/>
      <c r="J76" s="389"/>
      <c r="K76" s="389"/>
      <c r="L76" s="389"/>
      <c r="M76" s="389"/>
      <c r="N76" s="389"/>
      <c r="O76" s="389"/>
      <c r="P76" s="389"/>
      <c r="Q76" s="389"/>
      <c r="R76" s="389"/>
      <c r="S76" s="389"/>
      <c r="T76" s="389"/>
      <c r="U76" s="389"/>
      <c r="V76" s="389"/>
      <c r="W76" s="389"/>
      <c r="X76" s="389"/>
      <c r="Y76" s="114"/>
    </row>
    <row r="77" spans="1:25" ht="23.1" hidden="1" customHeight="1" x14ac:dyDescent="0.2">
      <c r="A77" s="110"/>
      <c r="B77" s="123"/>
      <c r="C77" s="124"/>
      <c r="D77" s="128"/>
      <c r="E77" s="389"/>
      <c r="F77" s="389"/>
      <c r="G77" s="389"/>
      <c r="H77" s="389"/>
      <c r="I77" s="389"/>
      <c r="J77" s="389"/>
      <c r="K77" s="389"/>
      <c r="L77" s="389"/>
      <c r="M77" s="389"/>
      <c r="N77" s="389"/>
      <c r="O77" s="389"/>
      <c r="P77" s="389"/>
      <c r="Q77" s="389"/>
      <c r="R77" s="389"/>
      <c r="S77" s="389"/>
      <c r="T77" s="389"/>
      <c r="U77" s="389"/>
      <c r="V77" s="389"/>
      <c r="W77" s="389"/>
      <c r="X77" s="389"/>
      <c r="Y77" s="114"/>
    </row>
    <row r="78" spans="1:25" ht="42.75" hidden="1" customHeight="1" x14ac:dyDescent="0.2">
      <c r="A78" s="110"/>
      <c r="B78" s="123"/>
      <c r="C78" s="124"/>
      <c r="D78" s="128"/>
      <c r="E78" s="389"/>
      <c r="F78" s="389"/>
      <c r="G78" s="389"/>
      <c r="H78" s="389"/>
      <c r="I78" s="389"/>
      <c r="J78" s="389"/>
      <c r="K78" s="389"/>
      <c r="L78" s="389"/>
      <c r="M78" s="389"/>
      <c r="N78" s="389"/>
      <c r="O78" s="389"/>
      <c r="P78" s="389"/>
      <c r="Q78" s="389"/>
      <c r="R78" s="389"/>
      <c r="S78" s="389"/>
      <c r="T78" s="389"/>
      <c r="U78" s="389"/>
      <c r="V78" s="389"/>
      <c r="W78" s="389"/>
      <c r="X78" s="389"/>
      <c r="Y78" s="114"/>
    </row>
    <row r="79" spans="1:25" ht="25.5" hidden="1" customHeight="1" x14ac:dyDescent="0.2">
      <c r="A79" s="110"/>
      <c r="B79" s="123"/>
      <c r="C79" s="124"/>
      <c r="D79" s="128"/>
      <c r="E79" s="385" t="s">
        <v>64</v>
      </c>
      <c r="F79" s="385"/>
      <c r="G79" s="385"/>
      <c r="H79" s="385"/>
      <c r="I79" s="385"/>
      <c r="J79" s="385"/>
      <c r="K79" s="385"/>
      <c r="L79" s="385"/>
      <c r="M79" s="385"/>
      <c r="N79" s="385"/>
      <c r="O79" s="385"/>
      <c r="P79" s="385"/>
      <c r="Q79" s="385"/>
      <c r="R79" s="385"/>
      <c r="S79" s="385"/>
      <c r="T79" s="385"/>
      <c r="U79" s="385"/>
      <c r="V79" s="385"/>
      <c r="W79" s="385"/>
      <c r="X79" s="385"/>
      <c r="Y79" s="114"/>
    </row>
    <row r="80" spans="1:25" ht="15" hidden="1" customHeight="1" x14ac:dyDescent="0.2">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x14ac:dyDescent="0.2">
      <c r="A81" s="110"/>
      <c r="B81" s="123"/>
      <c r="C81" s="124"/>
      <c r="D81" s="128"/>
      <c r="E81" s="130"/>
      <c r="F81" s="383" t="s">
        <v>63</v>
      </c>
      <c r="G81" s="383"/>
      <c r="H81" s="383"/>
      <c r="I81" s="383"/>
      <c r="J81" s="383"/>
      <c r="K81" s="383"/>
      <c r="L81" s="383"/>
      <c r="M81" s="383"/>
      <c r="N81" s="383"/>
      <c r="O81" s="383"/>
      <c r="P81" s="383"/>
      <c r="Q81" s="383"/>
      <c r="R81" s="383"/>
      <c r="S81" s="383"/>
      <c r="T81" s="117"/>
      <c r="U81" s="125"/>
      <c r="V81" s="125"/>
      <c r="W81" s="125"/>
      <c r="X81" s="125"/>
      <c r="Y81" s="114"/>
      <c r="AA81" s="119" t="s">
        <v>61</v>
      </c>
    </row>
    <row r="82" spans="1:27" ht="15" hidden="1" customHeight="1" x14ac:dyDescent="0.2">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x14ac:dyDescent="0.2">
      <c r="A83" s="110"/>
      <c r="B83" s="123"/>
      <c r="C83" s="124"/>
      <c r="D83" s="128"/>
      <c r="E83" s="125"/>
      <c r="F83" s="383" t="s">
        <v>62</v>
      </c>
      <c r="G83" s="383"/>
      <c r="H83" s="383"/>
      <c r="I83" s="383"/>
      <c r="J83" s="383"/>
      <c r="K83" s="383"/>
      <c r="L83" s="383"/>
      <c r="M83" s="383"/>
      <c r="N83" s="383"/>
      <c r="O83" s="383"/>
      <c r="P83" s="383"/>
      <c r="Q83" s="383"/>
      <c r="R83" s="383"/>
      <c r="S83" s="383"/>
      <c r="T83" s="383"/>
      <c r="U83" s="383"/>
      <c r="V83" s="383"/>
      <c r="W83" s="383"/>
      <c r="X83" s="383"/>
      <c r="Y83" s="114"/>
    </row>
    <row r="84" spans="1:27" ht="15" hidden="1" x14ac:dyDescent="0.2">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x14ac:dyDescent="0.2">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x14ac:dyDescent="0.2">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x14ac:dyDescent="0.2">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x14ac:dyDescent="0.2">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x14ac:dyDescent="0.2">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x14ac:dyDescent="0.2">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x14ac:dyDescent="0.2">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x14ac:dyDescent="0.2">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x14ac:dyDescent="0.2">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x14ac:dyDescent="0.15">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algorithmName="SHA-512" hashValue="20HIBzh5BCKCLvZJogzk7rVyoG+ey0Tx++JsHkXdLb9Z9uP6x3RZlmktZBspHvqKBqhyMJXVDM3Ujp2ceWJ3Eg==" saltValue="vuwr3fK74WT5n6B9cP4ptg==" spinCount="100000" sheet="1" objects="1" scenarios="1" formatColumns="0" formatRows="0"/>
  <dataConsolidate/>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G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RowHeight="15" x14ac:dyDescent="0.2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x14ac:dyDescent="0.15"/>
  <cols>
    <col min="1" max="1" width="9.140625" style="32" hidden="1" customWidth="1"/>
    <col min="2" max="2" width="9.140625" style="18" hidden="1" customWidth="1"/>
    <col min="3" max="11" width="10.5703125" style="18"/>
    <col min="12" max="12" width="10.5703125" style="238"/>
    <col min="13" max="16384" width="10.5703125" style="18"/>
  </cols>
  <sheetData>
    <row r="1" spans="1:12" s="179" customFormat="1" ht="15" hidden="1" customHeight="1" x14ac:dyDescent="0.15">
      <c r="L1" s="239"/>
    </row>
    <row r="2" spans="1:12" s="179" customFormat="1" ht="15" hidden="1" customHeight="1" x14ac:dyDescent="0.15">
      <c r="L2" s="239"/>
    </row>
    <row r="3" spans="1:12" ht="11.25" customHeight="1" x14ac:dyDescent="0.15"/>
    <row r="4" spans="1:12" ht="36.75" customHeight="1" x14ac:dyDescent="0.15"/>
    <row r="5" spans="1:12" ht="15" customHeight="1" x14ac:dyDescent="0.15"/>
    <row r="6" spans="1:12" ht="11.25" customHeight="1" x14ac:dyDescent="0.15"/>
    <row r="8" spans="1:12" ht="21" customHeight="1" x14ac:dyDescent="0.15"/>
    <row r="9" spans="1:12" ht="11.25" customHeight="1" x14ac:dyDescent="0.15"/>
    <row r="10" spans="1:12" ht="15" customHeight="1" x14ac:dyDescent="0.15">
      <c r="A10" s="18"/>
    </row>
    <row r="11" spans="1:12" ht="21.95" customHeight="1" x14ac:dyDescent="0.15">
      <c r="A11" s="18"/>
    </row>
    <row r="12" spans="1:12" ht="21.95" customHeight="1" x14ac:dyDescent="0.15">
      <c r="A12" s="18"/>
    </row>
    <row r="13" spans="1:12" ht="21.95" customHeight="1" x14ac:dyDescent="0.15">
      <c r="A13" s="18"/>
    </row>
    <row r="14" spans="1:12" ht="33.950000000000003" customHeight="1" x14ac:dyDescent="0.15">
      <c r="A14" s="18"/>
    </row>
    <row r="15" spans="1:12" ht="15" customHeight="1" x14ac:dyDescent="0.15">
      <c r="A15" s="18"/>
    </row>
    <row r="17" ht="68.099999999999994" customHeight="1" x14ac:dyDescent="0.15"/>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RowHeight="15" x14ac:dyDescent="0.15"/>
  <cols>
    <col min="1" max="1" width="9.140625" style="75" hidden="1" customWidth="1"/>
    <col min="2" max="2" width="9.140625" style="76" hidden="1" customWidth="1"/>
    <col min="3" max="3" width="9.140625" style="245"/>
    <col min="4" max="16384" width="9.140625" style="76"/>
  </cols>
  <sheetData>
    <row r="1" spans="1:3" hidden="1" x14ac:dyDescent="0.15"/>
    <row r="2" spans="1:3" hidden="1" x14ac:dyDescent="0.15"/>
    <row r="3" spans="1:3" hidden="1" x14ac:dyDescent="0.15"/>
    <row r="4" spans="1:3" ht="10.5" customHeight="1" x14ac:dyDescent="0.15"/>
    <row r="5" spans="1:3" s="36" customFormat="1" ht="30" customHeight="1" x14ac:dyDescent="0.15">
      <c r="A5" s="32"/>
      <c r="C5" s="246"/>
    </row>
    <row r="6" spans="1:3" s="36" customFormat="1" ht="15" customHeight="1" x14ac:dyDescent="0.15">
      <c r="A6" s="32"/>
      <c r="C6" s="246"/>
    </row>
    <row r="7" spans="1:3" ht="6.95" customHeight="1" x14ac:dyDescent="0.15"/>
    <row r="8" spans="1:3" ht="15" customHeight="1" x14ac:dyDescent="0.15"/>
    <row r="9" spans="1:3" ht="45" customHeight="1" x14ac:dyDescent="0.15"/>
    <row r="11" spans="1:3" ht="45" customHeight="1" x14ac:dyDescent="0.15"/>
    <row r="12" spans="1:3" ht="15" customHeight="1" x14ac:dyDescent="0.15"/>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RowHeight="11.25" x14ac:dyDescent="0.15"/>
  <cols>
    <col min="1" max="16384" width="9.140625" style="149"/>
  </cols>
  <sheetData>
    <row r="1" spans="1:1" x14ac:dyDescent="0.15">
      <c r="A1" s="281"/>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RowHeight="15" x14ac:dyDescent="0.2"/>
  <cols>
    <col min="1" max="2" width="9.140625" style="7" hidden="1" customWidth="1"/>
    <col min="3" max="3" width="3.7109375" style="42" customWidth="1"/>
    <col min="4" max="16" width="9.140625" style="7"/>
    <col min="17" max="17" width="9.140625" style="248"/>
    <col min="18" max="16384" width="9.140625" style="7"/>
  </cols>
  <sheetData>
    <row r="1" spans="3:17" s="78" customFormat="1" hidden="1" x14ac:dyDescent="0.2">
      <c r="C1" s="77"/>
      <c r="Q1" s="247"/>
    </row>
    <row r="2" spans="3:17" s="78" customFormat="1" hidden="1" x14ac:dyDescent="0.2">
      <c r="C2" s="77"/>
      <c r="Q2" s="247"/>
    </row>
    <row r="3" spans="3:17" s="78" customFormat="1" hidden="1" x14ac:dyDescent="0.2">
      <c r="C3" s="77"/>
      <c r="Q3" s="247"/>
    </row>
    <row r="4" spans="3:17" s="78" customFormat="1" hidden="1" x14ac:dyDescent="0.2">
      <c r="C4" s="77"/>
      <c r="Q4" s="247"/>
    </row>
    <row r="5" spans="3:17" s="78" customFormat="1" hidden="1" x14ac:dyDescent="0.2">
      <c r="C5" s="77"/>
      <c r="Q5" s="247"/>
    </row>
    <row r="6" spans="3:17" s="78" customFormat="1" ht="10.5" customHeight="1" x14ac:dyDescent="0.2">
      <c r="C6" s="79"/>
      <c r="Q6" s="247"/>
    </row>
    <row r="7" spans="3:17" s="78" customFormat="1" ht="20.100000000000001" customHeight="1" x14ac:dyDescent="0.2">
      <c r="C7" s="79"/>
      <c r="Q7" s="247"/>
    </row>
    <row r="8" spans="3:17" s="78" customFormat="1" ht="15" customHeight="1" x14ac:dyDescent="0.2">
      <c r="C8" s="79"/>
      <c r="Q8" s="247"/>
    </row>
    <row r="9" spans="3:17" s="78" customFormat="1" ht="6.95" customHeight="1" x14ac:dyDescent="0.2">
      <c r="C9" s="79"/>
      <c r="Q9" s="247"/>
    </row>
    <row r="10" spans="3:17" s="78" customFormat="1" ht="22.5" customHeight="1" x14ac:dyDescent="0.2">
      <c r="C10" s="79"/>
      <c r="Q10" s="247"/>
    </row>
    <row r="11" spans="3:17" s="78" customFormat="1" ht="11.25" customHeight="1" x14ac:dyDescent="0.2">
      <c r="C11" s="79"/>
      <c r="Q11" s="247"/>
    </row>
    <row r="12" spans="3:17" s="78" customFormat="1" ht="15" hidden="1" customHeight="1" x14ac:dyDescent="0.2">
      <c r="C12" s="79"/>
      <c r="Q12" s="247"/>
    </row>
    <row r="13" spans="3:17" s="78" customFormat="1" ht="14.1" customHeight="1" x14ac:dyDescent="0.2">
      <c r="C13" s="82"/>
      <c r="Q13" s="247"/>
    </row>
    <row r="14" spans="3:17" s="78" customFormat="1" ht="15" customHeight="1" x14ac:dyDescent="0.2">
      <c r="C14" s="79"/>
      <c r="Q14" s="247"/>
    </row>
    <row r="15" spans="3:17" s="78" customFormat="1" ht="11.25" customHeight="1" x14ac:dyDescent="0.2">
      <c r="C15" s="77"/>
      <c r="Q15" s="247"/>
    </row>
    <row r="16" spans="3:17" s="78" customFormat="1" x14ac:dyDescent="0.2">
      <c r="C16" s="77"/>
      <c r="D16" s="84"/>
      <c r="E16" s="84"/>
      <c r="Q16" s="247"/>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RowHeight="11.25" x14ac:dyDescent="0.15"/>
  <cols>
    <col min="1" max="1" width="6.42578125" style="207" hidden="1" customWidth="1"/>
    <col min="2" max="2" width="2" style="207" hidden="1" customWidth="1"/>
    <col min="3" max="14" width="9.140625" style="208"/>
    <col min="15" max="16384" width="9.140625" style="207"/>
  </cols>
  <sheetData>
    <row r="1" spans="1:14" hidden="1" x14ac:dyDescent="0.15"/>
    <row r="2" spans="1:14" hidden="1" x14ac:dyDescent="0.15"/>
    <row r="3" spans="1:14" ht="10.5" customHeight="1" x14ac:dyDescent="0.15"/>
    <row r="4" spans="1:14" ht="27" customHeight="1" x14ac:dyDescent="0.15">
      <c r="A4" s="209"/>
      <c r="B4" s="209"/>
    </row>
    <row r="5" spans="1:14" s="211" customFormat="1" ht="15" x14ac:dyDescent="0.15">
      <c r="A5" s="209"/>
      <c r="B5" s="209"/>
      <c r="C5" s="210"/>
      <c r="D5" s="210"/>
      <c r="E5" s="210"/>
      <c r="F5" s="210"/>
      <c r="G5" s="210"/>
      <c r="H5" s="210"/>
      <c r="I5" s="210"/>
      <c r="J5" s="210"/>
      <c r="K5" s="210"/>
      <c r="L5" s="210"/>
      <c r="M5" s="210"/>
      <c r="N5" s="210"/>
    </row>
    <row r="6" spans="1:14" s="212" customFormat="1" ht="3" customHeight="1" x14ac:dyDescent="0.15">
      <c r="A6" s="440"/>
      <c r="B6" s="440"/>
      <c r="C6" s="213"/>
      <c r="D6" s="213"/>
      <c r="E6" s="213"/>
      <c r="F6" s="213"/>
      <c r="G6" s="213"/>
      <c r="H6" s="213"/>
      <c r="I6" s="213"/>
      <c r="J6" s="213"/>
      <c r="K6" s="213"/>
      <c r="L6" s="213"/>
      <c r="M6" s="213"/>
      <c r="N6" s="213"/>
    </row>
    <row r="7" spans="1:14" ht="3.75" customHeight="1" x14ac:dyDescent="0.15">
      <c r="A7" s="440"/>
      <c r="B7" s="440"/>
    </row>
    <row r="8" spans="1:14" ht="0.2" customHeight="1" x14ac:dyDescent="0.15">
      <c r="B8" s="354"/>
    </row>
    <row r="9" spans="1:14" ht="0.2" customHeight="1" x14ac:dyDescent="0.15">
      <c r="B9" s="354"/>
    </row>
    <row r="10" spans="1:14" ht="0.2" customHeight="1" x14ac:dyDescent="0.15">
      <c r="B10" s="354"/>
    </row>
    <row r="11" spans="1:14" ht="6" hidden="1" customHeight="1" x14ac:dyDescent="0.15">
      <c r="B11" s="354"/>
    </row>
    <row r="12" spans="1:14" ht="20.25" hidden="1" customHeight="1" x14ac:dyDescent="0.15">
      <c r="A12" s="163"/>
      <c r="B12" s="354"/>
    </row>
    <row r="13" spans="1:14" ht="20.25" hidden="1" customHeight="1" x14ac:dyDescent="0.15">
      <c r="B13" s="354"/>
    </row>
    <row r="14" spans="1:14" ht="6" hidden="1" customHeight="1" x14ac:dyDescent="0.15">
      <c r="B14" s="355"/>
    </row>
    <row r="15" spans="1:14" ht="3" customHeight="1" x14ac:dyDescent="0.15"/>
    <row r="16" spans="1:14" ht="0.2" customHeight="1" x14ac:dyDescent="0.15"/>
    <row r="17" spans="1:14" s="211" customFormat="1" ht="0.2" customHeight="1" x14ac:dyDescent="0.15">
      <c r="A17" s="214"/>
      <c r="B17" s="214"/>
      <c r="C17" s="210"/>
      <c r="D17" s="210"/>
      <c r="E17" s="210"/>
      <c r="F17" s="210"/>
      <c r="G17" s="210"/>
      <c r="H17" s="210"/>
      <c r="I17" s="210"/>
      <c r="J17" s="210"/>
      <c r="K17" s="210"/>
      <c r="L17" s="210"/>
      <c r="M17" s="210"/>
      <c r="N17" s="210"/>
    </row>
    <row r="18" spans="1:14" ht="23.25" customHeight="1" x14ac:dyDescent="0.15">
      <c r="A18" s="430"/>
      <c r="B18" s="163"/>
    </row>
    <row r="19" spans="1:14" ht="23.25" customHeight="1" x14ac:dyDescent="0.15">
      <c r="A19" s="430"/>
      <c r="B19" s="165"/>
    </row>
    <row r="20" spans="1:14" s="168" customFormat="1" ht="14.25" customHeight="1" x14ac:dyDescent="0.15">
      <c r="A20" s="74"/>
      <c r="B20" s="74"/>
      <c r="C20" s="182"/>
      <c r="D20" s="182"/>
      <c r="E20" s="182"/>
      <c r="F20" s="182"/>
      <c r="G20" s="182"/>
      <c r="H20" s="182"/>
      <c r="I20" s="182"/>
      <c r="J20" s="182"/>
      <c r="K20" s="182"/>
      <c r="L20" s="182"/>
      <c r="M20" s="182"/>
      <c r="N20" s="182"/>
    </row>
    <row r="21" spans="1:14" hidden="1" x14ac:dyDescent="0.15">
      <c r="A21" s="215"/>
      <c r="B21" s="167"/>
    </row>
    <row r="22" spans="1:14" s="161" customFormat="1" ht="15" customHeight="1" x14ac:dyDescent="0.15">
      <c r="A22" s="56"/>
      <c r="B22" s="56"/>
      <c r="C22" s="162"/>
      <c r="D22" s="162"/>
      <c r="E22" s="162"/>
      <c r="F22" s="162"/>
      <c r="G22" s="162"/>
      <c r="H22" s="162"/>
      <c r="I22" s="162"/>
      <c r="J22" s="162"/>
      <c r="K22" s="162"/>
      <c r="L22" s="162"/>
      <c r="M22" s="162"/>
      <c r="N22" s="162"/>
    </row>
    <row r="23" spans="1:14" s="161" customFormat="1" ht="15" customHeight="1" x14ac:dyDescent="0.15">
      <c r="A23" s="56"/>
      <c r="B23" s="56"/>
      <c r="C23" s="162"/>
      <c r="D23" s="162"/>
      <c r="E23" s="162"/>
      <c r="F23" s="162"/>
      <c r="G23" s="162"/>
      <c r="H23" s="162"/>
      <c r="I23" s="162"/>
      <c r="J23" s="162"/>
      <c r="K23" s="162"/>
      <c r="L23" s="162"/>
      <c r="M23" s="162"/>
      <c r="N23" s="162"/>
    </row>
    <row r="24" spans="1:14" s="161" customFormat="1" ht="15" customHeight="1" x14ac:dyDescent="0.15">
      <c r="A24" s="56"/>
      <c r="B24" s="56"/>
      <c r="C24" s="162"/>
      <c r="D24" s="162"/>
      <c r="E24" s="162"/>
      <c r="F24" s="162"/>
      <c r="G24" s="162"/>
      <c r="H24" s="162"/>
      <c r="I24" s="162"/>
      <c r="J24" s="162"/>
      <c r="K24" s="162"/>
      <c r="L24" s="162"/>
      <c r="M24" s="162"/>
      <c r="N24" s="162"/>
    </row>
    <row r="25" spans="1:14" ht="15" customHeight="1" x14ac:dyDescent="0.15">
      <c r="A25" s="216"/>
      <c r="B25" s="187"/>
    </row>
    <row r="26" spans="1:14" ht="15" customHeight="1" x14ac:dyDescent="0.15"/>
    <row r="27" spans="1:14" ht="15" customHeight="1" x14ac:dyDescent="0.15"/>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RowHeight="11.25" x14ac:dyDescent="0.15"/>
  <cols>
    <col min="1" max="16384" width="9.140625" style="311"/>
  </cols>
  <sheetData>
    <row r="1" spans="1:1" x14ac:dyDescent="0.15">
      <c r="A1" s="310"/>
    </row>
    <row r="12" spans="1:1" ht="14.25" customHeight="1" x14ac:dyDescent="0.15"/>
    <row r="13" spans="1:1" ht="15" customHeight="1" x14ac:dyDescent="0.15"/>
    <row r="14" spans="1:1" ht="15" customHeight="1" x14ac:dyDescent="0.15"/>
    <row r="15" spans="1:1" ht="15" customHeight="1" x14ac:dyDescent="0.15"/>
    <row r="16" spans="1:1"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RowHeight="11.25" x14ac:dyDescent="0.1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RowHeight="11.25" x14ac:dyDescent="0.1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RowHeight="11.25" x14ac:dyDescent="0.1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10"/>
  <sheetViews>
    <sheetView showGridLines="0" zoomScaleNormal="100" workbookViewId="0"/>
  </sheetViews>
  <sheetFormatPr defaultRowHeight="11.25" x14ac:dyDescent="0.15"/>
  <cols>
    <col min="1" max="1" width="30.7109375" style="6" customWidth="1"/>
    <col min="2" max="2" width="80.7109375" style="6" customWidth="1"/>
    <col min="3" max="3" width="30.7109375" style="6" customWidth="1"/>
    <col min="4" max="16384" width="9.140625" style="5"/>
  </cols>
  <sheetData>
    <row r="1" spans="1:4" ht="24" customHeight="1" x14ac:dyDescent="0.15">
      <c r="A1" s="44" t="s">
        <v>14</v>
      </c>
      <c r="B1" s="44" t="s">
        <v>15</v>
      </c>
      <c r="C1" s="44" t="s">
        <v>16</v>
      </c>
      <c r="D1" s="4"/>
    </row>
    <row r="2" spans="1:4" x14ac:dyDescent="0.15">
      <c r="A2" s="380">
        <v>44774.365543981483</v>
      </c>
      <c r="B2" s="6" t="s">
        <v>350</v>
      </c>
      <c r="C2" s="6" t="s">
        <v>223</v>
      </c>
    </row>
    <row r="3" spans="1:4" x14ac:dyDescent="0.15">
      <c r="A3" s="380">
        <v>44774.365624999999</v>
      </c>
      <c r="B3" s="6" t="s">
        <v>350</v>
      </c>
      <c r="C3" s="6" t="s">
        <v>223</v>
      </c>
    </row>
    <row r="4" spans="1:4" x14ac:dyDescent="0.15">
      <c r="A4" s="380">
        <v>44774.365636574075</v>
      </c>
      <c r="B4" s="6" t="s">
        <v>357</v>
      </c>
      <c r="C4" s="6" t="s">
        <v>223</v>
      </c>
    </row>
    <row r="5" spans="1:4" x14ac:dyDescent="0.15">
      <c r="A5" s="380">
        <v>44774.365787037037</v>
      </c>
      <c r="B5" s="6" t="s">
        <v>350</v>
      </c>
      <c r="C5" s="6" t="s">
        <v>223</v>
      </c>
    </row>
    <row r="6" spans="1:4" x14ac:dyDescent="0.15">
      <c r="A6" s="380">
        <v>44774.365798611114</v>
      </c>
      <c r="B6" s="6" t="s">
        <v>357</v>
      </c>
      <c r="C6" s="6" t="s">
        <v>223</v>
      </c>
    </row>
    <row r="7" spans="1:4" x14ac:dyDescent="0.15">
      <c r="A7" s="380">
        <v>44774.366087962961</v>
      </c>
      <c r="B7" s="6" t="s">
        <v>350</v>
      </c>
      <c r="C7" s="6" t="s">
        <v>223</v>
      </c>
    </row>
    <row r="8" spans="1:4" x14ac:dyDescent="0.15">
      <c r="A8" s="380">
        <v>44774.366099537037</v>
      </c>
      <c r="B8" s="6" t="s">
        <v>357</v>
      </c>
      <c r="C8" s="6" t="s">
        <v>223</v>
      </c>
    </row>
    <row r="9" spans="1:4" x14ac:dyDescent="0.15">
      <c r="A9" s="380">
        <v>44774.393854166665</v>
      </c>
      <c r="B9" s="6" t="s">
        <v>350</v>
      </c>
      <c r="C9" s="6" t="s">
        <v>223</v>
      </c>
    </row>
    <row r="10" spans="1:4" x14ac:dyDescent="0.15">
      <c r="A10" s="380">
        <v>44774.393865740742</v>
      </c>
      <c r="B10" s="6" t="s">
        <v>357</v>
      </c>
      <c r="C10" s="6" t="s">
        <v>223</v>
      </c>
    </row>
  </sheetData>
  <sheetProtection algorithmName="SHA-512" hashValue="7PEx/KgqoVvZ/fh67fwwN4vlsYaPAytw+3GHkq2OcbJh3p73adSwj4Pre3JcXZUVYdSpsoGxfSb5A/3IDggdRw==" saltValue="mmHEoPTUEbNwjpb3amW7qw=="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RowHeight="11.25" x14ac:dyDescent="0.1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4"/>
  <sheetViews>
    <sheetView showGridLines="0" zoomScaleNormal="100" workbookViewId="0"/>
  </sheetViews>
  <sheetFormatPr defaultRowHeight="11.25" x14ac:dyDescent="0.15"/>
  <cols>
    <col min="1" max="1" width="9.140625" style="35"/>
    <col min="2" max="2" width="65.28515625" style="35" customWidth="1"/>
    <col min="3" max="3" width="41" style="35" customWidth="1"/>
    <col min="4" max="16384" width="9.140625" style="35"/>
  </cols>
  <sheetData>
    <row r="1" spans="1:2" x14ac:dyDescent="0.15">
      <c r="A1" s="35" t="s">
        <v>109</v>
      </c>
      <c r="B1" s="35" t="s">
        <v>110</v>
      </c>
    </row>
    <row r="2" spans="1:2" x14ac:dyDescent="0.15">
      <c r="A2" s="35">
        <v>4189706</v>
      </c>
      <c r="B2" s="35" t="s">
        <v>354</v>
      </c>
    </row>
    <row r="3" spans="1:2" x14ac:dyDescent="0.15">
      <c r="A3" s="35">
        <v>4189705</v>
      </c>
      <c r="B3" s="35" t="s">
        <v>355</v>
      </c>
    </row>
    <row r="4" spans="1:2" x14ac:dyDescent="0.15">
      <c r="A4" s="35">
        <v>4189707</v>
      </c>
      <c r="B4" s="35" t="s">
        <v>356</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RowHeight="12.75" x14ac:dyDescent="0.2"/>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RowHeight="12.75" x14ac:dyDescent="0.2"/>
  <cols>
    <col min="1" max="16384" width="9.140625" style="34"/>
  </cols>
  <sheetData>
    <row r="34" spans="6:6" x14ac:dyDescent="0.2">
      <c r="F34" s="41"/>
    </row>
    <row r="35" spans="6:6" x14ac:dyDescent="0.2">
      <c r="F35" s="41"/>
    </row>
    <row r="38" spans="6:6" x14ac:dyDescent="0.2">
      <c r="F38" s="52"/>
    </row>
    <row r="39" spans="6:6" x14ac:dyDescent="0.2">
      <c r="F39" s="52"/>
    </row>
    <row r="40" spans="6:6" x14ac:dyDescent="0.2">
      <c r="F40" s="52"/>
    </row>
    <row r="41" spans="6:6" x14ac:dyDescent="0.2">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RowHeight="11.25" x14ac:dyDescent="0.1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RowHeight="11.25" x14ac:dyDescent="0.1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43"/>
  <sheetViews>
    <sheetView showGridLines="0" zoomScaleNormal="100" workbookViewId="0"/>
  </sheetViews>
  <sheetFormatPr defaultRowHeight="11.25" x14ac:dyDescent="0.1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x14ac:dyDescent="0.15">
      <c r="A1" s="111" t="s">
        <v>521</v>
      </c>
      <c r="B1" s="111" t="s">
        <v>358</v>
      </c>
      <c r="C1" s="111" t="s">
        <v>359</v>
      </c>
      <c r="D1" s="111" t="s">
        <v>360</v>
      </c>
      <c r="E1" s="111" t="s">
        <v>361</v>
      </c>
      <c r="F1" s="111" t="s">
        <v>362</v>
      </c>
      <c r="G1" s="111" t="s">
        <v>363</v>
      </c>
      <c r="H1" s="111" t="s">
        <v>364</v>
      </c>
      <c r="I1" s="111" t="s">
        <v>365</v>
      </c>
    </row>
    <row r="2" spans="1:10" x14ac:dyDescent="0.15">
      <c r="A2" s="111">
        <v>1</v>
      </c>
      <c r="B2" s="111" t="s">
        <v>366</v>
      </c>
      <c r="C2" s="111" t="s">
        <v>291</v>
      </c>
      <c r="D2" s="111" t="s">
        <v>367</v>
      </c>
      <c r="E2" s="111" t="s">
        <v>368</v>
      </c>
      <c r="F2" s="111" t="s">
        <v>369</v>
      </c>
      <c r="G2" s="111" t="s">
        <v>370</v>
      </c>
      <c r="J2" s="111" t="s">
        <v>522</v>
      </c>
    </row>
    <row r="3" spans="1:10" x14ac:dyDescent="0.15">
      <c r="A3" s="111">
        <v>2</v>
      </c>
      <c r="B3" s="111" t="s">
        <v>366</v>
      </c>
      <c r="C3" s="111" t="s">
        <v>291</v>
      </c>
      <c r="D3" s="111" t="s">
        <v>371</v>
      </c>
      <c r="E3" s="111" t="s">
        <v>372</v>
      </c>
      <c r="F3" s="111" t="s">
        <v>373</v>
      </c>
      <c r="G3" s="111" t="s">
        <v>374</v>
      </c>
      <c r="J3" s="111" t="s">
        <v>522</v>
      </c>
    </row>
    <row r="4" spans="1:10" x14ac:dyDescent="0.15">
      <c r="A4" s="111">
        <v>3</v>
      </c>
      <c r="B4" s="111" t="s">
        <v>366</v>
      </c>
      <c r="C4" s="111" t="s">
        <v>291</v>
      </c>
      <c r="D4" s="111" t="s">
        <v>375</v>
      </c>
      <c r="E4" s="111" t="s">
        <v>376</v>
      </c>
      <c r="F4" s="111" t="s">
        <v>377</v>
      </c>
      <c r="G4" s="111" t="s">
        <v>378</v>
      </c>
      <c r="J4" s="111" t="s">
        <v>522</v>
      </c>
    </row>
    <row r="5" spans="1:10" x14ac:dyDescent="0.15">
      <c r="A5" s="111">
        <v>4</v>
      </c>
      <c r="B5" s="111" t="s">
        <v>366</v>
      </c>
      <c r="C5" s="111" t="s">
        <v>291</v>
      </c>
      <c r="D5" s="111" t="s">
        <v>379</v>
      </c>
      <c r="E5" s="111" t="s">
        <v>380</v>
      </c>
      <c r="F5" s="111" t="s">
        <v>381</v>
      </c>
      <c r="G5" s="111" t="s">
        <v>382</v>
      </c>
      <c r="H5" s="111" t="s">
        <v>383</v>
      </c>
      <c r="J5" s="111" t="s">
        <v>522</v>
      </c>
    </row>
    <row r="6" spans="1:10" x14ac:dyDescent="0.15">
      <c r="A6" s="111">
        <v>5</v>
      </c>
      <c r="B6" s="111" t="s">
        <v>366</v>
      </c>
      <c r="C6" s="111" t="s">
        <v>291</v>
      </c>
      <c r="D6" s="111" t="s">
        <v>384</v>
      </c>
      <c r="E6" s="111" t="s">
        <v>380</v>
      </c>
      <c r="F6" s="111" t="s">
        <v>381</v>
      </c>
      <c r="G6" s="111" t="s">
        <v>385</v>
      </c>
      <c r="J6" s="111" t="s">
        <v>522</v>
      </c>
    </row>
    <row r="7" spans="1:10" x14ac:dyDescent="0.15">
      <c r="A7" s="111">
        <v>6</v>
      </c>
      <c r="B7" s="111" t="s">
        <v>366</v>
      </c>
      <c r="C7" s="111" t="s">
        <v>291</v>
      </c>
      <c r="D7" s="111" t="s">
        <v>386</v>
      </c>
      <c r="E7" s="111" t="s">
        <v>387</v>
      </c>
      <c r="F7" s="111" t="s">
        <v>388</v>
      </c>
      <c r="G7" s="111" t="s">
        <v>389</v>
      </c>
      <c r="J7" s="111" t="s">
        <v>522</v>
      </c>
    </row>
    <row r="8" spans="1:10" x14ac:dyDescent="0.15">
      <c r="A8" s="111">
        <v>7</v>
      </c>
      <c r="B8" s="111" t="s">
        <v>366</v>
      </c>
      <c r="C8" s="111" t="s">
        <v>291</v>
      </c>
      <c r="D8" s="111" t="s">
        <v>390</v>
      </c>
      <c r="E8" s="111" t="s">
        <v>391</v>
      </c>
      <c r="F8" s="111" t="s">
        <v>392</v>
      </c>
      <c r="G8" s="111" t="s">
        <v>374</v>
      </c>
      <c r="J8" s="111" t="s">
        <v>522</v>
      </c>
    </row>
    <row r="9" spans="1:10" x14ac:dyDescent="0.15">
      <c r="A9" s="111">
        <v>8</v>
      </c>
      <c r="B9" s="111" t="s">
        <v>366</v>
      </c>
      <c r="C9" s="111" t="s">
        <v>291</v>
      </c>
      <c r="D9" s="111" t="s">
        <v>393</v>
      </c>
      <c r="E9" s="111" t="s">
        <v>394</v>
      </c>
      <c r="F9" s="111" t="s">
        <v>395</v>
      </c>
      <c r="G9" s="111" t="s">
        <v>396</v>
      </c>
      <c r="J9" s="111" t="s">
        <v>522</v>
      </c>
    </row>
    <row r="10" spans="1:10" x14ac:dyDescent="0.15">
      <c r="A10" s="111">
        <v>9</v>
      </c>
      <c r="B10" s="111" t="s">
        <v>366</v>
      </c>
      <c r="C10" s="111" t="s">
        <v>291</v>
      </c>
      <c r="D10" s="111" t="s">
        <v>397</v>
      </c>
      <c r="E10" s="111" t="s">
        <v>398</v>
      </c>
      <c r="F10" s="111" t="s">
        <v>399</v>
      </c>
      <c r="G10" s="111" t="s">
        <v>400</v>
      </c>
      <c r="J10" s="111" t="s">
        <v>522</v>
      </c>
    </row>
    <row r="11" spans="1:10" x14ac:dyDescent="0.15">
      <c r="A11" s="111">
        <v>10</v>
      </c>
      <c r="B11" s="111" t="s">
        <v>366</v>
      </c>
      <c r="C11" s="111" t="s">
        <v>291</v>
      </c>
      <c r="D11" s="111" t="s">
        <v>401</v>
      </c>
      <c r="E11" s="111" t="s">
        <v>402</v>
      </c>
      <c r="F11" s="111" t="s">
        <v>403</v>
      </c>
      <c r="G11" s="111" t="s">
        <v>396</v>
      </c>
      <c r="J11" s="111" t="s">
        <v>522</v>
      </c>
    </row>
    <row r="12" spans="1:10" x14ac:dyDescent="0.15">
      <c r="A12" s="111">
        <v>11</v>
      </c>
      <c r="B12" s="111" t="s">
        <v>366</v>
      </c>
      <c r="C12" s="111" t="s">
        <v>291</v>
      </c>
      <c r="D12" s="111" t="s">
        <v>404</v>
      </c>
      <c r="E12" s="111" t="s">
        <v>405</v>
      </c>
      <c r="F12" s="111" t="s">
        <v>381</v>
      </c>
      <c r="G12" s="111" t="s">
        <v>406</v>
      </c>
      <c r="H12" s="111" t="s">
        <v>407</v>
      </c>
      <c r="J12" s="111" t="s">
        <v>522</v>
      </c>
    </row>
    <row r="13" spans="1:10" x14ac:dyDescent="0.15">
      <c r="A13" s="111">
        <v>12</v>
      </c>
      <c r="B13" s="111" t="s">
        <v>366</v>
      </c>
      <c r="C13" s="111" t="s">
        <v>291</v>
      </c>
      <c r="D13" s="111" t="s">
        <v>408</v>
      </c>
      <c r="E13" s="111" t="s">
        <v>409</v>
      </c>
      <c r="F13" s="111" t="s">
        <v>410</v>
      </c>
      <c r="G13" s="111" t="s">
        <v>389</v>
      </c>
      <c r="J13" s="111" t="s">
        <v>522</v>
      </c>
    </row>
    <row r="14" spans="1:10" x14ac:dyDescent="0.15">
      <c r="A14" s="111">
        <v>13</v>
      </c>
      <c r="B14" s="111" t="s">
        <v>366</v>
      </c>
      <c r="C14" s="111" t="s">
        <v>291</v>
      </c>
      <c r="D14" s="111" t="s">
        <v>411</v>
      </c>
      <c r="E14" s="111" t="s">
        <v>412</v>
      </c>
      <c r="F14" s="111" t="s">
        <v>413</v>
      </c>
      <c r="G14" s="111" t="s">
        <v>374</v>
      </c>
      <c r="J14" s="111" t="s">
        <v>522</v>
      </c>
    </row>
    <row r="15" spans="1:10" x14ac:dyDescent="0.15">
      <c r="A15" s="111">
        <v>14</v>
      </c>
      <c r="B15" s="111" t="s">
        <v>366</v>
      </c>
      <c r="C15" s="111" t="s">
        <v>291</v>
      </c>
      <c r="D15" s="111" t="s">
        <v>414</v>
      </c>
      <c r="E15" s="111" t="s">
        <v>415</v>
      </c>
      <c r="F15" s="111" t="s">
        <v>416</v>
      </c>
      <c r="G15" s="111" t="s">
        <v>417</v>
      </c>
      <c r="J15" s="111" t="s">
        <v>522</v>
      </c>
    </row>
    <row r="16" spans="1:10" x14ac:dyDescent="0.15">
      <c r="A16" s="111">
        <v>15</v>
      </c>
      <c r="B16" s="111" t="s">
        <v>366</v>
      </c>
      <c r="C16" s="111" t="s">
        <v>291</v>
      </c>
      <c r="D16" s="111" t="s">
        <v>418</v>
      </c>
      <c r="E16" s="111" t="s">
        <v>419</v>
      </c>
      <c r="F16" s="111" t="s">
        <v>420</v>
      </c>
      <c r="G16" s="111" t="s">
        <v>374</v>
      </c>
      <c r="J16" s="111" t="s">
        <v>522</v>
      </c>
    </row>
    <row r="17" spans="1:10" x14ac:dyDescent="0.15">
      <c r="A17" s="111">
        <v>16</v>
      </c>
      <c r="B17" s="111" t="s">
        <v>366</v>
      </c>
      <c r="C17" s="111" t="s">
        <v>291</v>
      </c>
      <c r="D17" s="111" t="s">
        <v>421</v>
      </c>
      <c r="E17" s="111" t="s">
        <v>422</v>
      </c>
      <c r="F17" s="111" t="s">
        <v>423</v>
      </c>
      <c r="G17" s="111" t="s">
        <v>424</v>
      </c>
      <c r="J17" s="111" t="s">
        <v>522</v>
      </c>
    </row>
    <row r="18" spans="1:10" x14ac:dyDescent="0.15">
      <c r="A18" s="111">
        <v>17</v>
      </c>
      <c r="B18" s="111" t="s">
        <v>366</v>
      </c>
      <c r="C18" s="111" t="s">
        <v>291</v>
      </c>
      <c r="D18" s="111" t="s">
        <v>425</v>
      </c>
      <c r="E18" s="111" t="s">
        <v>426</v>
      </c>
      <c r="F18" s="111" t="s">
        <v>427</v>
      </c>
      <c r="G18" s="111" t="s">
        <v>428</v>
      </c>
      <c r="H18" s="111" t="s">
        <v>429</v>
      </c>
      <c r="J18" s="111" t="s">
        <v>522</v>
      </c>
    </row>
    <row r="19" spans="1:10" x14ac:dyDescent="0.15">
      <c r="A19" s="111">
        <v>18</v>
      </c>
      <c r="B19" s="111" t="s">
        <v>366</v>
      </c>
      <c r="C19" s="111" t="s">
        <v>291</v>
      </c>
      <c r="D19" s="111" t="s">
        <v>430</v>
      </c>
      <c r="E19" s="111" t="s">
        <v>431</v>
      </c>
      <c r="F19" s="111" t="s">
        <v>432</v>
      </c>
      <c r="G19" s="111" t="s">
        <v>433</v>
      </c>
      <c r="J19" s="111" t="s">
        <v>522</v>
      </c>
    </row>
    <row r="20" spans="1:10" x14ac:dyDescent="0.15">
      <c r="A20" s="111">
        <v>19</v>
      </c>
      <c r="B20" s="111" t="s">
        <v>366</v>
      </c>
      <c r="C20" s="111" t="s">
        <v>291</v>
      </c>
      <c r="D20" s="111" t="s">
        <v>434</v>
      </c>
      <c r="E20" s="111" t="s">
        <v>435</v>
      </c>
      <c r="F20" s="111" t="s">
        <v>436</v>
      </c>
      <c r="G20" s="111" t="s">
        <v>437</v>
      </c>
      <c r="J20" s="111" t="s">
        <v>522</v>
      </c>
    </row>
    <row r="21" spans="1:10" x14ac:dyDescent="0.15">
      <c r="A21" s="111">
        <v>20</v>
      </c>
      <c r="B21" s="111" t="s">
        <v>366</v>
      </c>
      <c r="C21" s="111" t="s">
        <v>291</v>
      </c>
      <c r="D21" s="111" t="s">
        <v>438</v>
      </c>
      <c r="E21" s="111" t="s">
        <v>439</v>
      </c>
      <c r="F21" s="111" t="s">
        <v>440</v>
      </c>
      <c r="G21" s="111" t="s">
        <v>441</v>
      </c>
      <c r="H21" s="111" t="s">
        <v>442</v>
      </c>
      <c r="J21" s="111" t="s">
        <v>522</v>
      </c>
    </row>
    <row r="22" spans="1:10" x14ac:dyDescent="0.15">
      <c r="A22" s="111">
        <v>21</v>
      </c>
      <c r="B22" s="111" t="s">
        <v>366</v>
      </c>
      <c r="C22" s="111" t="s">
        <v>291</v>
      </c>
      <c r="D22" s="111" t="s">
        <v>443</v>
      </c>
      <c r="E22" s="111" t="s">
        <v>439</v>
      </c>
      <c r="F22" s="111" t="s">
        <v>440</v>
      </c>
      <c r="G22" s="111" t="s">
        <v>444</v>
      </c>
      <c r="J22" s="111" t="s">
        <v>522</v>
      </c>
    </row>
    <row r="23" spans="1:10" x14ac:dyDescent="0.15">
      <c r="A23" s="111">
        <v>22</v>
      </c>
      <c r="B23" s="111" t="s">
        <v>366</v>
      </c>
      <c r="C23" s="111" t="s">
        <v>291</v>
      </c>
      <c r="D23" s="111" t="s">
        <v>445</v>
      </c>
      <c r="E23" s="111" t="s">
        <v>446</v>
      </c>
      <c r="F23" s="111" t="s">
        <v>447</v>
      </c>
      <c r="G23" s="111" t="s">
        <v>448</v>
      </c>
      <c r="H23" s="111" t="s">
        <v>449</v>
      </c>
      <c r="J23" s="111" t="s">
        <v>522</v>
      </c>
    </row>
    <row r="24" spans="1:10" x14ac:dyDescent="0.15">
      <c r="A24" s="111">
        <v>23</v>
      </c>
      <c r="B24" s="111" t="s">
        <v>366</v>
      </c>
      <c r="C24" s="111" t="s">
        <v>291</v>
      </c>
      <c r="D24" s="111" t="s">
        <v>450</v>
      </c>
      <c r="E24" s="111" t="s">
        <v>451</v>
      </c>
      <c r="F24" s="111" t="s">
        <v>452</v>
      </c>
      <c r="G24" s="111" t="s">
        <v>370</v>
      </c>
      <c r="J24" s="111" t="s">
        <v>522</v>
      </c>
    </row>
    <row r="25" spans="1:10" x14ac:dyDescent="0.15">
      <c r="A25" s="111">
        <v>24</v>
      </c>
      <c r="B25" s="111" t="s">
        <v>366</v>
      </c>
      <c r="C25" s="111" t="s">
        <v>291</v>
      </c>
      <c r="D25" s="111" t="s">
        <v>453</v>
      </c>
      <c r="E25" s="111" t="s">
        <v>454</v>
      </c>
      <c r="F25" s="111" t="s">
        <v>455</v>
      </c>
      <c r="G25" s="111" t="s">
        <v>456</v>
      </c>
      <c r="H25" s="111" t="s">
        <v>457</v>
      </c>
      <c r="J25" s="111" t="s">
        <v>522</v>
      </c>
    </row>
    <row r="26" spans="1:10" x14ac:dyDescent="0.15">
      <c r="A26" s="111">
        <v>25</v>
      </c>
      <c r="B26" s="111" t="s">
        <v>366</v>
      </c>
      <c r="C26" s="111" t="s">
        <v>291</v>
      </c>
      <c r="D26" s="111" t="s">
        <v>458</v>
      </c>
      <c r="E26" s="111" t="s">
        <v>459</v>
      </c>
      <c r="F26" s="111" t="s">
        <v>460</v>
      </c>
      <c r="G26" s="111" t="s">
        <v>461</v>
      </c>
      <c r="J26" s="111" t="s">
        <v>522</v>
      </c>
    </row>
    <row r="27" spans="1:10" x14ac:dyDescent="0.15">
      <c r="A27" s="111">
        <v>26</v>
      </c>
      <c r="B27" s="111" t="s">
        <v>366</v>
      </c>
      <c r="C27" s="111" t="s">
        <v>291</v>
      </c>
      <c r="D27" s="111" t="s">
        <v>462</v>
      </c>
      <c r="E27" s="111" t="s">
        <v>463</v>
      </c>
      <c r="F27" s="111" t="s">
        <v>464</v>
      </c>
      <c r="G27" s="111" t="s">
        <v>389</v>
      </c>
      <c r="J27" s="111" t="s">
        <v>522</v>
      </c>
    </row>
    <row r="28" spans="1:10" x14ac:dyDescent="0.15">
      <c r="A28" s="111">
        <v>27</v>
      </c>
      <c r="B28" s="111" t="s">
        <v>366</v>
      </c>
      <c r="C28" s="111" t="s">
        <v>291</v>
      </c>
      <c r="D28" s="111" t="s">
        <v>465</v>
      </c>
      <c r="E28" s="111" t="s">
        <v>466</v>
      </c>
      <c r="F28" s="111" t="s">
        <v>467</v>
      </c>
      <c r="G28" s="111" t="s">
        <v>468</v>
      </c>
      <c r="J28" s="111" t="s">
        <v>522</v>
      </c>
    </row>
    <row r="29" spans="1:10" x14ac:dyDescent="0.15">
      <c r="A29" s="111">
        <v>28</v>
      </c>
      <c r="B29" s="111" t="s">
        <v>366</v>
      </c>
      <c r="C29" s="111" t="s">
        <v>291</v>
      </c>
      <c r="D29" s="111" t="s">
        <v>469</v>
      </c>
      <c r="E29" s="111" t="s">
        <v>470</v>
      </c>
      <c r="F29" s="111" t="s">
        <v>471</v>
      </c>
      <c r="G29" s="111" t="s">
        <v>468</v>
      </c>
      <c r="J29" s="111" t="s">
        <v>522</v>
      </c>
    </row>
    <row r="30" spans="1:10" x14ac:dyDescent="0.15">
      <c r="A30" s="111">
        <v>29</v>
      </c>
      <c r="B30" s="111" t="s">
        <v>366</v>
      </c>
      <c r="C30" s="111" t="s">
        <v>291</v>
      </c>
      <c r="D30" s="111" t="s">
        <v>472</v>
      </c>
      <c r="E30" s="111" t="s">
        <v>473</v>
      </c>
      <c r="F30" s="111" t="s">
        <v>474</v>
      </c>
      <c r="G30" s="111" t="s">
        <v>456</v>
      </c>
      <c r="J30" s="111" t="s">
        <v>522</v>
      </c>
    </row>
    <row r="31" spans="1:10" x14ac:dyDescent="0.15">
      <c r="A31" s="111">
        <v>30</v>
      </c>
      <c r="B31" s="111" t="s">
        <v>366</v>
      </c>
      <c r="C31" s="111" t="s">
        <v>291</v>
      </c>
      <c r="D31" s="111" t="s">
        <v>475</v>
      </c>
      <c r="E31" s="111" t="s">
        <v>476</v>
      </c>
      <c r="F31" s="111" t="s">
        <v>477</v>
      </c>
      <c r="G31" s="111" t="s">
        <v>478</v>
      </c>
      <c r="J31" s="111" t="s">
        <v>522</v>
      </c>
    </row>
    <row r="32" spans="1:10" x14ac:dyDescent="0.15">
      <c r="A32" s="111">
        <v>31</v>
      </c>
      <c r="B32" s="111" t="s">
        <v>366</v>
      </c>
      <c r="C32" s="111" t="s">
        <v>291</v>
      </c>
      <c r="D32" s="111" t="s">
        <v>479</v>
      </c>
      <c r="E32" s="111" t="s">
        <v>480</v>
      </c>
      <c r="F32" s="111" t="s">
        <v>481</v>
      </c>
      <c r="G32" s="111" t="s">
        <v>461</v>
      </c>
      <c r="J32" s="111" t="s">
        <v>522</v>
      </c>
    </row>
    <row r="33" spans="1:10" x14ac:dyDescent="0.15">
      <c r="A33" s="111">
        <v>32</v>
      </c>
      <c r="B33" s="111" t="s">
        <v>366</v>
      </c>
      <c r="C33" s="111" t="s">
        <v>291</v>
      </c>
      <c r="D33" s="111" t="s">
        <v>482</v>
      </c>
      <c r="E33" s="111" t="s">
        <v>483</v>
      </c>
      <c r="F33" s="111" t="s">
        <v>484</v>
      </c>
      <c r="G33" s="111" t="s">
        <v>370</v>
      </c>
      <c r="J33" s="111" t="s">
        <v>522</v>
      </c>
    </row>
    <row r="34" spans="1:10" x14ac:dyDescent="0.15">
      <c r="A34" s="111">
        <v>33</v>
      </c>
      <c r="B34" s="111" t="s">
        <v>366</v>
      </c>
      <c r="C34" s="111" t="s">
        <v>291</v>
      </c>
      <c r="D34" s="111" t="s">
        <v>485</v>
      </c>
      <c r="E34" s="111" t="s">
        <v>486</v>
      </c>
      <c r="F34" s="111" t="s">
        <v>487</v>
      </c>
      <c r="G34" s="111" t="s">
        <v>488</v>
      </c>
      <c r="J34" s="111" t="s">
        <v>522</v>
      </c>
    </row>
    <row r="35" spans="1:10" x14ac:dyDescent="0.15">
      <c r="A35" s="111">
        <v>34</v>
      </c>
      <c r="B35" s="111" t="s">
        <v>366</v>
      </c>
      <c r="C35" s="111" t="s">
        <v>291</v>
      </c>
      <c r="D35" s="111" t="s">
        <v>489</v>
      </c>
      <c r="E35" s="111" t="s">
        <v>490</v>
      </c>
      <c r="F35" s="111" t="s">
        <v>491</v>
      </c>
      <c r="G35" s="111" t="s">
        <v>468</v>
      </c>
      <c r="J35" s="111" t="s">
        <v>522</v>
      </c>
    </row>
    <row r="36" spans="1:10" x14ac:dyDescent="0.15">
      <c r="A36" s="111">
        <v>35</v>
      </c>
      <c r="B36" s="111" t="s">
        <v>366</v>
      </c>
      <c r="C36" s="111" t="s">
        <v>291</v>
      </c>
      <c r="D36" s="111" t="s">
        <v>492</v>
      </c>
      <c r="E36" s="111" t="s">
        <v>493</v>
      </c>
      <c r="F36" s="111" t="s">
        <v>494</v>
      </c>
      <c r="G36" s="111" t="s">
        <v>495</v>
      </c>
      <c r="J36" s="111" t="s">
        <v>522</v>
      </c>
    </row>
    <row r="37" spans="1:10" x14ac:dyDescent="0.15">
      <c r="A37" s="111">
        <v>36</v>
      </c>
      <c r="B37" s="111" t="s">
        <v>366</v>
      </c>
      <c r="C37" s="111" t="s">
        <v>291</v>
      </c>
      <c r="D37" s="111" t="s">
        <v>496</v>
      </c>
      <c r="E37" s="111" t="s">
        <v>497</v>
      </c>
      <c r="F37" s="111" t="s">
        <v>498</v>
      </c>
      <c r="G37" s="111" t="s">
        <v>488</v>
      </c>
      <c r="J37" s="111" t="s">
        <v>522</v>
      </c>
    </row>
    <row r="38" spans="1:10" x14ac:dyDescent="0.15">
      <c r="A38" s="111">
        <v>37</v>
      </c>
      <c r="B38" s="111" t="s">
        <v>366</v>
      </c>
      <c r="C38" s="111" t="s">
        <v>291</v>
      </c>
      <c r="D38" s="111" t="s">
        <v>499</v>
      </c>
      <c r="E38" s="111" t="s">
        <v>500</v>
      </c>
      <c r="F38" s="111" t="s">
        <v>501</v>
      </c>
      <c r="G38" s="111" t="s">
        <v>396</v>
      </c>
      <c r="J38" s="111" t="s">
        <v>522</v>
      </c>
    </row>
    <row r="39" spans="1:10" x14ac:dyDescent="0.15">
      <c r="A39" s="111">
        <v>38</v>
      </c>
      <c r="B39" s="111" t="s">
        <v>366</v>
      </c>
      <c r="C39" s="111" t="s">
        <v>291</v>
      </c>
      <c r="D39" s="111" t="s">
        <v>502</v>
      </c>
      <c r="E39" s="111" t="s">
        <v>503</v>
      </c>
      <c r="F39" s="111" t="s">
        <v>504</v>
      </c>
      <c r="G39" s="111" t="s">
        <v>505</v>
      </c>
      <c r="J39" s="111" t="s">
        <v>522</v>
      </c>
    </row>
    <row r="40" spans="1:10" x14ac:dyDescent="0.15">
      <c r="A40" s="111">
        <v>39</v>
      </c>
      <c r="B40" s="111" t="s">
        <v>366</v>
      </c>
      <c r="C40" s="111" t="s">
        <v>291</v>
      </c>
      <c r="D40" s="111" t="s">
        <v>506</v>
      </c>
      <c r="E40" s="111" t="s">
        <v>507</v>
      </c>
      <c r="F40" s="111" t="s">
        <v>508</v>
      </c>
      <c r="G40" s="111" t="s">
        <v>509</v>
      </c>
      <c r="J40" s="111" t="s">
        <v>522</v>
      </c>
    </row>
    <row r="41" spans="1:10" x14ac:dyDescent="0.15">
      <c r="A41" s="111">
        <v>40</v>
      </c>
      <c r="B41" s="111" t="s">
        <v>366</v>
      </c>
      <c r="C41" s="111" t="s">
        <v>291</v>
      </c>
      <c r="D41" s="111" t="s">
        <v>510</v>
      </c>
      <c r="E41" s="111" t="s">
        <v>511</v>
      </c>
      <c r="F41" s="111" t="s">
        <v>512</v>
      </c>
      <c r="G41" s="111" t="s">
        <v>513</v>
      </c>
      <c r="J41" s="111" t="s">
        <v>522</v>
      </c>
    </row>
    <row r="42" spans="1:10" x14ac:dyDescent="0.15">
      <c r="A42" s="111">
        <v>41</v>
      </c>
      <c r="B42" s="111" t="s">
        <v>366</v>
      </c>
      <c r="C42" s="111" t="s">
        <v>291</v>
      </c>
      <c r="D42" s="111" t="s">
        <v>514</v>
      </c>
      <c r="E42" s="111" t="s">
        <v>515</v>
      </c>
      <c r="F42" s="111" t="s">
        <v>516</v>
      </c>
      <c r="G42" s="111" t="s">
        <v>517</v>
      </c>
      <c r="J42" s="111" t="s">
        <v>522</v>
      </c>
    </row>
    <row r="43" spans="1:10" x14ac:dyDescent="0.15">
      <c r="A43" s="111">
        <v>42</v>
      </c>
      <c r="B43" s="111" t="s">
        <v>366</v>
      </c>
      <c r="C43" s="111" t="s">
        <v>291</v>
      </c>
      <c r="D43" s="111" t="s">
        <v>518</v>
      </c>
      <c r="E43" s="111" t="s">
        <v>519</v>
      </c>
      <c r="F43" s="111" t="s">
        <v>516</v>
      </c>
      <c r="G43" s="111" t="s">
        <v>520</v>
      </c>
      <c r="J43" s="111" t="s">
        <v>522</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RowHeight="11.25" x14ac:dyDescent="0.1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RowHeight="11.25" x14ac:dyDescent="0.1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RowHeight="11.25" x14ac:dyDescent="0.1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10" zoomScaleNormal="100" workbookViewId="0">
      <selection activeCell="J26" sqref="J26"/>
    </sheetView>
  </sheetViews>
  <sheetFormatPr defaultRowHeight="15" x14ac:dyDescent="0.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7"/>
    <col min="18" max="16384" width="9.140625" style="13"/>
  </cols>
  <sheetData>
    <row r="1" spans="1:17" s="12" customFormat="1" ht="13.5" hidden="1" customHeight="1" x14ac:dyDescent="0.15">
      <c r="A1" s="10"/>
      <c r="B1" s="11"/>
      <c r="F1" s="12">
        <v>31464180</v>
      </c>
      <c r="G1" s="100"/>
      <c r="I1" s="101"/>
      <c r="Q1" s="235"/>
    </row>
    <row r="2" spans="1:17" s="12" customFormat="1" ht="12" hidden="1" customHeight="1" x14ac:dyDescent="0.15">
      <c r="A2" s="10"/>
      <c r="B2" s="11"/>
      <c r="G2" s="100"/>
      <c r="I2" s="101"/>
      <c r="Q2" s="235"/>
    </row>
    <row r="3" spans="1:17" s="90" customFormat="1" hidden="1" x14ac:dyDescent="0.15">
      <c r="A3" s="12"/>
      <c r="B3" s="11"/>
      <c r="C3" s="89"/>
      <c r="G3" s="102"/>
      <c r="I3" s="101"/>
      <c r="Q3" s="236"/>
    </row>
    <row r="4" spans="1:17" s="90" customFormat="1" ht="11.25" customHeight="1" x14ac:dyDescent="0.15">
      <c r="A4" s="12"/>
      <c r="B4" s="11"/>
      <c r="C4" s="89"/>
      <c r="D4" s="91"/>
      <c r="E4" s="91"/>
      <c r="F4" s="103" t="str">
        <f>version</f>
        <v>Версия 1.0.1</v>
      </c>
      <c r="G4" s="102"/>
      <c r="I4" s="101"/>
      <c r="Q4" s="236"/>
    </row>
    <row r="5" spans="1:17" s="90" customFormat="1" ht="39.950000000000003" customHeight="1" x14ac:dyDescent="0.15">
      <c r="A5" s="12"/>
      <c r="B5" s="11"/>
      <c r="C5" s="89"/>
      <c r="D5" s="91"/>
      <c r="E5" s="409" t="s">
        <v>349</v>
      </c>
      <c r="F5" s="409"/>
      <c r="G5" s="104"/>
      <c r="I5" s="101"/>
      <c r="Q5" s="236"/>
    </row>
    <row r="6" spans="1:17" ht="11.25" customHeight="1" x14ac:dyDescent="0.15">
      <c r="D6" s="91"/>
      <c r="E6" s="92"/>
      <c r="F6" s="105"/>
      <c r="G6" s="104"/>
    </row>
    <row r="7" spans="1:17" ht="19.5" customHeight="1" x14ac:dyDescent="0.15">
      <c r="D7" s="91"/>
      <c r="E7" s="92" t="s">
        <v>3</v>
      </c>
      <c r="F7" s="45" t="s">
        <v>291</v>
      </c>
      <c r="G7" s="104"/>
    </row>
    <row r="8" spans="1:17" s="90" customFormat="1" ht="9.9499999999999993" hidden="1" customHeight="1" x14ac:dyDescent="0.15">
      <c r="A8" s="93"/>
      <c r="B8" s="11"/>
      <c r="C8" s="89"/>
      <c r="D8" s="94"/>
      <c r="E8" s="92"/>
      <c r="F8" s="108"/>
      <c r="G8" s="106"/>
      <c r="I8" s="101"/>
      <c r="Q8" s="236"/>
    </row>
    <row r="9" spans="1:17" ht="19.5" hidden="1" customHeight="1" x14ac:dyDescent="0.15">
      <c r="D9" s="91"/>
      <c r="E9" s="152" t="s">
        <v>139</v>
      </c>
      <c r="F9" s="153" t="s">
        <v>47</v>
      </c>
      <c r="G9" s="91"/>
    </row>
    <row r="10" spans="1:17" s="90" customFormat="1" ht="9.9499999999999993" customHeight="1" x14ac:dyDescent="0.15">
      <c r="A10" s="93"/>
      <c r="B10" s="11"/>
      <c r="C10" s="89"/>
      <c r="D10" s="94"/>
      <c r="E10" s="92"/>
      <c r="F10" s="108"/>
      <c r="G10" s="106"/>
      <c r="I10" s="101"/>
      <c r="Q10" s="236"/>
    </row>
    <row r="11" spans="1:17" ht="33.75" x14ac:dyDescent="0.15">
      <c r="D11" s="91"/>
      <c r="E11" s="92" t="s">
        <v>231</v>
      </c>
      <c r="F11" s="381" t="s">
        <v>19</v>
      </c>
      <c r="G11" s="91"/>
    </row>
    <row r="12" spans="1:17" s="90" customFormat="1" ht="9.9499999999999993" customHeight="1" x14ac:dyDescent="0.15">
      <c r="A12" s="93"/>
      <c r="B12" s="11"/>
      <c r="C12" s="89"/>
      <c r="D12" s="94"/>
      <c r="E12" s="92"/>
      <c r="F12" s="108"/>
      <c r="G12" s="106"/>
      <c r="I12" s="101"/>
      <c r="Q12" s="236"/>
    </row>
    <row r="13" spans="1:17" ht="19.5" customHeight="1" x14ac:dyDescent="0.15">
      <c r="A13" s="93"/>
      <c r="D13" s="94"/>
      <c r="E13" s="95" t="s">
        <v>156</v>
      </c>
      <c r="F13" s="261" t="s">
        <v>229</v>
      </c>
      <c r="G13" s="106"/>
    </row>
    <row r="14" spans="1:17" ht="22.5" hidden="1" x14ac:dyDescent="0.15">
      <c r="A14" s="93"/>
      <c r="D14" s="94"/>
      <c r="E14" s="95" t="s">
        <v>120</v>
      </c>
      <c r="F14" s="356" t="s">
        <v>351</v>
      </c>
      <c r="G14" s="106"/>
    </row>
    <row r="15" spans="1:17" s="90" customFormat="1" ht="9.9499999999999993" hidden="1" customHeight="1" x14ac:dyDescent="0.15">
      <c r="A15" s="93"/>
      <c r="B15" s="11"/>
      <c r="C15" s="89"/>
      <c r="D15" s="94"/>
      <c r="E15" s="92"/>
      <c r="F15" s="108"/>
      <c r="G15" s="106"/>
      <c r="I15" s="101"/>
      <c r="Q15" s="236"/>
    </row>
    <row r="16" spans="1:17" ht="33.75" hidden="1" customHeight="1" x14ac:dyDescent="0.15">
      <c r="A16" s="93"/>
      <c r="D16" s="94"/>
      <c r="E16" s="152" t="s">
        <v>157</v>
      </c>
      <c r="F16" s="202"/>
      <c r="G16" s="106"/>
    </row>
    <row r="17" spans="1:17" ht="33.75" hidden="1" customHeight="1" x14ac:dyDescent="0.15">
      <c r="A17" s="93"/>
      <c r="D17" s="94"/>
      <c r="E17" s="152" t="s">
        <v>158</v>
      </c>
      <c r="F17" s="203"/>
      <c r="G17" s="106"/>
    </row>
    <row r="18" spans="1:17" s="90" customFormat="1" ht="3" customHeight="1" x14ac:dyDescent="0.15">
      <c r="A18" s="93"/>
      <c r="B18" s="11"/>
      <c r="C18" s="89"/>
      <c r="D18" s="94"/>
      <c r="E18" s="92"/>
      <c r="F18" s="108"/>
      <c r="G18" s="106"/>
      <c r="I18" s="101"/>
      <c r="Q18" s="236"/>
    </row>
    <row r="19" spans="1:17" s="90" customFormat="1" ht="19.5" customHeight="1" x14ac:dyDescent="0.15">
      <c r="A19" s="93"/>
      <c r="B19" s="11"/>
      <c r="C19" s="89"/>
      <c r="D19" s="94"/>
      <c r="E19" s="92"/>
      <c r="F19" s="108" t="s">
        <v>113</v>
      </c>
      <c r="G19" s="106"/>
      <c r="I19" s="101"/>
      <c r="Q19" s="236"/>
    </row>
    <row r="20" spans="1:17" ht="19.5" customHeight="1" x14ac:dyDescent="0.15">
      <c r="A20" s="93"/>
      <c r="C20" s="252">
        <v>2022</v>
      </c>
      <c r="D20" s="94"/>
      <c r="E20" s="92" t="s">
        <v>115</v>
      </c>
      <c r="F20" s="219">
        <v>2022</v>
      </c>
      <c r="G20" s="106"/>
    </row>
    <row r="21" spans="1:17" ht="19.5" customHeight="1" x14ac:dyDescent="0.15">
      <c r="A21" s="93"/>
      <c r="C21" s="252" t="s">
        <v>58</v>
      </c>
      <c r="D21" s="94"/>
      <c r="E21" s="92" t="s">
        <v>114</v>
      </c>
      <c r="F21" s="219" t="s">
        <v>59</v>
      </c>
      <c r="G21" s="106"/>
    </row>
    <row r="22" spans="1:17" s="90" customFormat="1" ht="9.9499999999999993" customHeight="1" x14ac:dyDescent="0.15">
      <c r="A22" s="93"/>
      <c r="B22" s="11"/>
      <c r="C22" s="89"/>
      <c r="D22" s="94"/>
      <c r="E22" s="92"/>
      <c r="F22" s="108"/>
      <c r="G22" s="106"/>
      <c r="I22" s="101"/>
      <c r="Q22" s="236"/>
    </row>
    <row r="23" spans="1:17" ht="33.75" customHeight="1" x14ac:dyDescent="0.15">
      <c r="D23" s="91"/>
      <c r="E23" s="95" t="s">
        <v>27</v>
      </c>
      <c r="F23" s="381" t="s">
        <v>19</v>
      </c>
      <c r="G23" s="91"/>
    </row>
    <row r="24" spans="1:17" s="90" customFormat="1" ht="3.6" customHeight="1" x14ac:dyDescent="0.15">
      <c r="A24" s="12"/>
      <c r="B24" s="11"/>
      <c r="C24" s="89"/>
      <c r="D24" s="91"/>
      <c r="E24" s="92"/>
      <c r="F24" s="92"/>
      <c r="G24" s="92"/>
      <c r="H24" s="92"/>
      <c r="I24" s="101"/>
      <c r="Q24" s="236"/>
    </row>
    <row r="25" spans="1:17" s="90" customFormat="1" ht="30" customHeight="1" x14ac:dyDescent="0.15">
      <c r="A25" s="12"/>
      <c r="B25" s="11"/>
      <c r="C25" s="96"/>
      <c r="D25" s="94"/>
      <c r="E25" s="97"/>
      <c r="F25" s="108"/>
      <c r="G25" s="107"/>
      <c r="I25" s="101"/>
      <c r="Q25" s="236"/>
    </row>
    <row r="26" spans="1:17" x14ac:dyDescent="0.15">
      <c r="C26" s="96"/>
      <c r="D26" s="94"/>
      <c r="E26" s="98" t="s">
        <v>336</v>
      </c>
      <c r="F26" s="46" t="s">
        <v>439</v>
      </c>
      <c r="G26" s="107"/>
    </row>
    <row r="27" spans="1:17" ht="19.5" hidden="1" customHeight="1" x14ac:dyDescent="0.15">
      <c r="C27" s="96"/>
      <c r="D27" s="94"/>
      <c r="E27" s="98" t="s">
        <v>337</v>
      </c>
      <c r="F27" s="47"/>
      <c r="G27" s="107"/>
    </row>
    <row r="28" spans="1:17" x14ac:dyDescent="0.15">
      <c r="C28" s="96"/>
      <c r="D28" s="94"/>
      <c r="E28" s="97" t="s">
        <v>4</v>
      </c>
      <c r="F28" s="46" t="s">
        <v>440</v>
      </c>
      <c r="G28" s="107"/>
    </row>
    <row r="29" spans="1:17" x14ac:dyDescent="0.15">
      <c r="C29" s="96"/>
      <c r="D29" s="94"/>
      <c r="E29" s="97" t="s">
        <v>5</v>
      </c>
      <c r="F29" s="46" t="s">
        <v>444</v>
      </c>
      <c r="G29" s="107"/>
      <c r="H29" s="14"/>
    </row>
    <row r="30" spans="1:17" ht="19.5" hidden="1" customHeight="1" x14ac:dyDescent="0.15">
      <c r="C30" s="96"/>
      <c r="D30" s="94"/>
      <c r="E30" s="97" t="s">
        <v>116</v>
      </c>
      <c r="F30" s="47"/>
      <c r="G30" s="107"/>
      <c r="H30" s="14"/>
    </row>
    <row r="31" spans="1:17" s="90" customFormat="1" ht="9.75" customHeight="1" x14ac:dyDescent="0.15">
      <c r="A31" s="93"/>
      <c r="B31" s="11"/>
      <c r="C31" s="89"/>
      <c r="D31" s="94"/>
      <c r="E31" s="92"/>
      <c r="F31" s="108"/>
      <c r="G31" s="106"/>
      <c r="I31" s="101"/>
      <c r="Q31" s="236"/>
    </row>
    <row r="32" spans="1:17" ht="19.5" customHeight="1" x14ac:dyDescent="0.15">
      <c r="A32" s="15"/>
      <c r="B32" s="16"/>
      <c r="D32" s="41"/>
      <c r="E32" s="99" t="s">
        <v>101</v>
      </c>
      <c r="F32" s="52" t="s">
        <v>748</v>
      </c>
      <c r="G32" s="106"/>
    </row>
    <row r="33" spans="1:17" ht="19.5" customHeight="1" x14ac:dyDescent="0.15">
      <c r="A33" s="15"/>
      <c r="B33" s="16"/>
      <c r="D33" s="41"/>
      <c r="E33" s="99" t="s">
        <v>108</v>
      </c>
      <c r="F33" s="52" t="s">
        <v>749</v>
      </c>
      <c r="G33" s="106"/>
    </row>
    <row r="34" spans="1:17" s="90" customFormat="1" ht="3" customHeight="1" x14ac:dyDescent="0.15">
      <c r="A34" s="15"/>
      <c r="B34" s="16"/>
      <c r="C34" s="89"/>
      <c r="D34" s="41"/>
      <c r="E34" s="99"/>
      <c r="F34" s="99"/>
      <c r="G34" s="106"/>
      <c r="I34" s="101"/>
      <c r="Q34" s="236"/>
    </row>
    <row r="35" spans="1:17" s="90" customFormat="1" ht="19.5" customHeight="1" x14ac:dyDescent="0.15">
      <c r="A35" s="12"/>
      <c r="B35" s="11"/>
      <c r="C35" s="89"/>
      <c r="E35" s="55"/>
      <c r="F35" s="106" t="s">
        <v>205</v>
      </c>
      <c r="G35" s="102"/>
      <c r="I35" s="101"/>
      <c r="Q35" s="236"/>
    </row>
    <row r="36" spans="1:17" ht="19.5" customHeight="1" x14ac:dyDescent="0.15">
      <c r="E36" s="99" t="s">
        <v>21</v>
      </c>
      <c r="F36" s="52" t="s">
        <v>750</v>
      </c>
    </row>
    <row r="37" spans="1:17" ht="19.5" customHeight="1" x14ac:dyDescent="0.15">
      <c r="E37" s="99" t="s">
        <v>22</v>
      </c>
      <c r="F37" s="52" t="s">
        <v>751</v>
      </c>
    </row>
    <row r="38" spans="1:17" ht="19.5" customHeight="1" x14ac:dyDescent="0.15">
      <c r="E38" s="99" t="s">
        <v>28</v>
      </c>
      <c r="F38" s="52" t="s">
        <v>752</v>
      </c>
    </row>
    <row r="39" spans="1:17" ht="19.5" customHeight="1" x14ac:dyDescent="0.15">
      <c r="E39" s="99" t="s">
        <v>23</v>
      </c>
      <c r="F39" s="52" t="s">
        <v>753</v>
      </c>
    </row>
    <row r="40" spans="1:17" ht="3" customHeight="1" x14ac:dyDescent="0.15">
      <c r="E40" s="99"/>
      <c r="F40" s="41"/>
    </row>
    <row r="41" spans="1:17" ht="30" customHeight="1" x14ac:dyDescent="0.15">
      <c r="E41" s="99"/>
      <c r="F41" s="41"/>
    </row>
    <row r="42" spans="1:17" ht="9.9499999999999993" customHeight="1" x14ac:dyDescent="0.15"/>
  </sheetData>
  <sheetProtection algorithmName="SHA-512" hashValue="I4DxuunEI6irSiUk9ueh/veoPEn1aiQGuD9ravExsQg4FjOjG1/Qbv5XFZXuhNAuwURnxZS1tRNSBnAzoA95wQ==" saltValue="RDJm/pJX9U+IZncedvbdEg==" spinCount="100000" sheet="1" objects="1" scenarios="1" formatColumns="0" formatRows="0"/>
  <dataConsolidate/>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RowHeight="11.25" x14ac:dyDescent="0.1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RowHeight="11.25" x14ac:dyDescent="0.1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113"/>
  <sheetViews>
    <sheetView showGridLines="0" zoomScaleNormal="100" workbookViewId="0"/>
  </sheetViews>
  <sheetFormatPr defaultRowHeight="11.25" x14ac:dyDescent="0.15"/>
  <cols>
    <col min="1" max="16384" width="9.140625" style="56"/>
  </cols>
  <sheetData>
    <row r="1" spans="1:4" x14ac:dyDescent="0.15">
      <c r="A1" s="56" t="s">
        <v>521</v>
      </c>
      <c r="B1" s="56" t="s">
        <v>150</v>
      </c>
      <c r="C1" s="56" t="s">
        <v>151</v>
      </c>
      <c r="D1" s="56" t="s">
        <v>747</v>
      </c>
    </row>
    <row r="2" spans="1:4" x14ac:dyDescent="0.15">
      <c r="A2" s="56">
        <v>1</v>
      </c>
      <c r="B2" s="56" t="s">
        <v>523</v>
      </c>
      <c r="C2" s="56" t="s">
        <v>525</v>
      </c>
      <c r="D2" s="56" t="s">
        <v>526</v>
      </c>
    </row>
    <row r="3" spans="1:4" x14ac:dyDescent="0.15">
      <c r="A3" s="56">
        <v>2</v>
      </c>
      <c r="B3" s="56" t="s">
        <v>523</v>
      </c>
      <c r="C3" s="56" t="s">
        <v>527</v>
      </c>
      <c r="D3" s="56" t="s">
        <v>528</v>
      </c>
    </row>
    <row r="4" spans="1:4" x14ac:dyDescent="0.15">
      <c r="A4" s="56">
        <v>3</v>
      </c>
      <c r="B4" s="56" t="s">
        <v>523</v>
      </c>
      <c r="C4" s="56" t="s">
        <v>529</v>
      </c>
      <c r="D4" s="56" t="s">
        <v>530</v>
      </c>
    </row>
    <row r="5" spans="1:4" x14ac:dyDescent="0.15">
      <c r="A5" s="56">
        <v>4</v>
      </c>
      <c r="B5" s="56" t="s">
        <v>523</v>
      </c>
      <c r="C5" s="56" t="s">
        <v>531</v>
      </c>
      <c r="D5" s="56" t="s">
        <v>532</v>
      </c>
    </row>
    <row r="6" spans="1:4" x14ac:dyDescent="0.15">
      <c r="A6" s="56">
        <v>5</v>
      </c>
      <c r="B6" s="56" t="s">
        <v>523</v>
      </c>
      <c r="C6" s="56" t="s">
        <v>533</v>
      </c>
      <c r="D6" s="56" t="s">
        <v>534</v>
      </c>
    </row>
    <row r="7" spans="1:4" x14ac:dyDescent="0.15">
      <c r="A7" s="56">
        <v>6</v>
      </c>
      <c r="B7" s="56" t="s">
        <v>523</v>
      </c>
      <c r="C7" s="56" t="s">
        <v>535</v>
      </c>
      <c r="D7" s="56" t="s">
        <v>536</v>
      </c>
    </row>
    <row r="8" spans="1:4" x14ac:dyDescent="0.15">
      <c r="A8" s="56">
        <v>7</v>
      </c>
      <c r="B8" s="56" t="s">
        <v>523</v>
      </c>
      <c r="C8" s="56" t="s">
        <v>537</v>
      </c>
      <c r="D8" s="56" t="s">
        <v>538</v>
      </c>
    </row>
    <row r="9" spans="1:4" x14ac:dyDescent="0.15">
      <c r="A9" s="56">
        <v>8</v>
      </c>
      <c r="B9" s="56" t="s">
        <v>523</v>
      </c>
      <c r="C9" s="56" t="s">
        <v>539</v>
      </c>
      <c r="D9" s="56" t="s">
        <v>540</v>
      </c>
    </row>
    <row r="10" spans="1:4" x14ac:dyDescent="0.15">
      <c r="A10" s="56">
        <v>9</v>
      </c>
      <c r="B10" s="56" t="s">
        <v>523</v>
      </c>
      <c r="C10" s="56" t="s">
        <v>523</v>
      </c>
      <c r="D10" s="56" t="s">
        <v>524</v>
      </c>
    </row>
    <row r="11" spans="1:4" x14ac:dyDescent="0.15">
      <c r="A11" s="56">
        <v>10</v>
      </c>
      <c r="B11" s="56" t="s">
        <v>523</v>
      </c>
      <c r="C11" s="56" t="s">
        <v>541</v>
      </c>
      <c r="D11" s="56" t="s">
        <v>542</v>
      </c>
    </row>
    <row r="12" spans="1:4" x14ac:dyDescent="0.15">
      <c r="A12" s="56">
        <v>11</v>
      </c>
      <c r="B12" s="56" t="s">
        <v>523</v>
      </c>
      <c r="C12" s="56" t="s">
        <v>543</v>
      </c>
      <c r="D12" s="56" t="s">
        <v>544</v>
      </c>
    </row>
    <row r="13" spans="1:4" x14ac:dyDescent="0.15">
      <c r="A13" s="56">
        <v>12</v>
      </c>
      <c r="B13" s="56" t="s">
        <v>523</v>
      </c>
      <c r="C13" s="56" t="s">
        <v>545</v>
      </c>
      <c r="D13" s="56" t="s">
        <v>546</v>
      </c>
    </row>
    <row r="14" spans="1:4" x14ac:dyDescent="0.15">
      <c r="A14" s="56">
        <v>13</v>
      </c>
      <c r="B14" s="56" t="s">
        <v>523</v>
      </c>
      <c r="C14" s="56" t="s">
        <v>547</v>
      </c>
      <c r="D14" s="56" t="s">
        <v>548</v>
      </c>
    </row>
    <row r="15" spans="1:4" x14ac:dyDescent="0.15">
      <c r="A15" s="56">
        <v>14</v>
      </c>
      <c r="B15" s="56" t="s">
        <v>523</v>
      </c>
      <c r="C15" s="56" t="s">
        <v>549</v>
      </c>
      <c r="D15" s="56" t="s">
        <v>550</v>
      </c>
    </row>
    <row r="16" spans="1:4" x14ac:dyDescent="0.15">
      <c r="A16" s="56">
        <v>15</v>
      </c>
      <c r="B16" s="56" t="s">
        <v>523</v>
      </c>
      <c r="C16" s="56" t="s">
        <v>551</v>
      </c>
      <c r="D16" s="56" t="s">
        <v>552</v>
      </c>
    </row>
    <row r="17" spans="1:4" x14ac:dyDescent="0.15">
      <c r="A17" s="56">
        <v>16</v>
      </c>
      <c r="B17" s="56" t="s">
        <v>523</v>
      </c>
      <c r="C17" s="56" t="s">
        <v>553</v>
      </c>
      <c r="D17" s="56" t="s">
        <v>554</v>
      </c>
    </row>
    <row r="18" spans="1:4" x14ac:dyDescent="0.15">
      <c r="A18" s="56">
        <v>17</v>
      </c>
      <c r="B18" s="56" t="s">
        <v>523</v>
      </c>
      <c r="C18" s="56" t="s">
        <v>555</v>
      </c>
      <c r="D18" s="56" t="s">
        <v>556</v>
      </c>
    </row>
    <row r="19" spans="1:4" x14ac:dyDescent="0.15">
      <c r="A19" s="56">
        <v>18</v>
      </c>
      <c r="B19" s="56" t="s">
        <v>523</v>
      </c>
      <c r="C19" s="56" t="s">
        <v>557</v>
      </c>
      <c r="D19" s="56" t="s">
        <v>558</v>
      </c>
    </row>
    <row r="20" spans="1:4" x14ac:dyDescent="0.15">
      <c r="A20" s="56">
        <v>19</v>
      </c>
      <c r="B20" s="56" t="s">
        <v>523</v>
      </c>
      <c r="C20" s="56" t="s">
        <v>559</v>
      </c>
      <c r="D20" s="56" t="s">
        <v>560</v>
      </c>
    </row>
    <row r="21" spans="1:4" x14ac:dyDescent="0.15">
      <c r="A21" s="56">
        <v>20</v>
      </c>
      <c r="B21" s="56" t="s">
        <v>523</v>
      </c>
      <c r="C21" s="56" t="s">
        <v>561</v>
      </c>
      <c r="D21" s="56" t="s">
        <v>562</v>
      </c>
    </row>
    <row r="22" spans="1:4" x14ac:dyDescent="0.15">
      <c r="A22" s="56">
        <v>21</v>
      </c>
      <c r="B22" s="56" t="s">
        <v>523</v>
      </c>
      <c r="C22" s="56" t="s">
        <v>563</v>
      </c>
      <c r="D22" s="56" t="s">
        <v>564</v>
      </c>
    </row>
    <row r="23" spans="1:4" x14ac:dyDescent="0.15">
      <c r="A23" s="56">
        <v>22</v>
      </c>
      <c r="B23" s="56" t="s">
        <v>523</v>
      </c>
      <c r="C23" s="56" t="s">
        <v>565</v>
      </c>
      <c r="D23" s="56" t="s">
        <v>566</v>
      </c>
    </row>
    <row r="24" spans="1:4" x14ac:dyDescent="0.15">
      <c r="A24" s="56">
        <v>23</v>
      </c>
      <c r="B24" s="56" t="s">
        <v>523</v>
      </c>
      <c r="C24" s="56" t="s">
        <v>567</v>
      </c>
      <c r="D24" s="56" t="s">
        <v>568</v>
      </c>
    </row>
    <row r="25" spans="1:4" x14ac:dyDescent="0.15">
      <c r="A25" s="56">
        <v>24</v>
      </c>
      <c r="B25" s="56" t="s">
        <v>523</v>
      </c>
      <c r="C25" s="56" t="s">
        <v>569</v>
      </c>
      <c r="D25" s="56" t="s">
        <v>570</v>
      </c>
    </row>
    <row r="26" spans="1:4" x14ac:dyDescent="0.15">
      <c r="A26" s="56">
        <v>25</v>
      </c>
      <c r="B26" s="56" t="s">
        <v>523</v>
      </c>
      <c r="C26" s="56" t="s">
        <v>571</v>
      </c>
      <c r="D26" s="56" t="s">
        <v>572</v>
      </c>
    </row>
    <row r="27" spans="1:4" x14ac:dyDescent="0.15">
      <c r="A27" s="56">
        <v>26</v>
      </c>
      <c r="B27" s="56" t="s">
        <v>523</v>
      </c>
      <c r="C27" s="56" t="s">
        <v>573</v>
      </c>
      <c r="D27" s="56" t="s">
        <v>574</v>
      </c>
    </row>
    <row r="28" spans="1:4" x14ac:dyDescent="0.15">
      <c r="A28" s="56">
        <v>27</v>
      </c>
      <c r="B28" s="56" t="s">
        <v>523</v>
      </c>
      <c r="C28" s="56" t="s">
        <v>575</v>
      </c>
      <c r="D28" s="56" t="s">
        <v>576</v>
      </c>
    </row>
    <row r="29" spans="1:4" x14ac:dyDescent="0.15">
      <c r="A29" s="56">
        <v>28</v>
      </c>
      <c r="B29" s="56" t="s">
        <v>523</v>
      </c>
      <c r="C29" s="56" t="s">
        <v>577</v>
      </c>
      <c r="D29" s="56" t="s">
        <v>578</v>
      </c>
    </row>
    <row r="30" spans="1:4" x14ac:dyDescent="0.15">
      <c r="A30" s="56">
        <v>29</v>
      </c>
      <c r="B30" s="56" t="s">
        <v>523</v>
      </c>
      <c r="C30" s="56" t="s">
        <v>579</v>
      </c>
      <c r="D30" s="56" t="s">
        <v>580</v>
      </c>
    </row>
    <row r="31" spans="1:4" x14ac:dyDescent="0.15">
      <c r="A31" s="56">
        <v>30</v>
      </c>
      <c r="B31" s="56" t="s">
        <v>523</v>
      </c>
      <c r="C31" s="56" t="s">
        <v>581</v>
      </c>
      <c r="D31" s="56" t="s">
        <v>582</v>
      </c>
    </row>
    <row r="32" spans="1:4" x14ac:dyDescent="0.15">
      <c r="A32" s="56">
        <v>31</v>
      </c>
      <c r="B32" s="56" t="s">
        <v>523</v>
      </c>
      <c r="C32" s="56" t="s">
        <v>583</v>
      </c>
      <c r="D32" s="56" t="s">
        <v>584</v>
      </c>
    </row>
    <row r="33" spans="1:4" x14ac:dyDescent="0.15">
      <c r="A33" s="56">
        <v>32</v>
      </c>
      <c r="B33" s="56" t="s">
        <v>523</v>
      </c>
      <c r="C33" s="56" t="s">
        <v>585</v>
      </c>
      <c r="D33" s="56" t="s">
        <v>586</v>
      </c>
    </row>
    <row r="34" spans="1:4" x14ac:dyDescent="0.15">
      <c r="A34" s="56">
        <v>33</v>
      </c>
      <c r="B34" s="56" t="s">
        <v>523</v>
      </c>
      <c r="C34" s="56" t="s">
        <v>587</v>
      </c>
      <c r="D34" s="56" t="s">
        <v>588</v>
      </c>
    </row>
    <row r="35" spans="1:4" x14ac:dyDescent="0.15">
      <c r="A35" s="56">
        <v>34</v>
      </c>
      <c r="B35" s="56" t="s">
        <v>523</v>
      </c>
      <c r="C35" s="56" t="s">
        <v>589</v>
      </c>
      <c r="D35" s="56" t="s">
        <v>590</v>
      </c>
    </row>
    <row r="36" spans="1:4" x14ac:dyDescent="0.15">
      <c r="A36" s="56">
        <v>35</v>
      </c>
      <c r="B36" s="56" t="s">
        <v>523</v>
      </c>
      <c r="C36" s="56" t="s">
        <v>591</v>
      </c>
      <c r="D36" s="56" t="s">
        <v>592</v>
      </c>
    </row>
    <row r="37" spans="1:4" x14ac:dyDescent="0.15">
      <c r="A37" s="56">
        <v>36</v>
      </c>
      <c r="B37" s="56" t="s">
        <v>523</v>
      </c>
      <c r="C37" s="56" t="s">
        <v>593</v>
      </c>
      <c r="D37" s="56" t="s">
        <v>594</v>
      </c>
    </row>
    <row r="38" spans="1:4" x14ac:dyDescent="0.15">
      <c r="A38" s="56">
        <v>37</v>
      </c>
      <c r="B38" s="56" t="s">
        <v>523</v>
      </c>
      <c r="C38" s="56" t="s">
        <v>595</v>
      </c>
      <c r="D38" s="56" t="s">
        <v>596</v>
      </c>
    </row>
    <row r="39" spans="1:4" x14ac:dyDescent="0.15">
      <c r="A39" s="56">
        <v>38</v>
      </c>
      <c r="B39" s="56" t="s">
        <v>523</v>
      </c>
      <c r="C39" s="56" t="s">
        <v>597</v>
      </c>
      <c r="D39" s="56" t="s">
        <v>598</v>
      </c>
    </row>
    <row r="40" spans="1:4" x14ac:dyDescent="0.15">
      <c r="A40" s="56">
        <v>39</v>
      </c>
      <c r="B40" s="56" t="s">
        <v>523</v>
      </c>
      <c r="C40" s="56" t="s">
        <v>599</v>
      </c>
      <c r="D40" s="56" t="s">
        <v>600</v>
      </c>
    </row>
    <row r="41" spans="1:4" x14ac:dyDescent="0.15">
      <c r="A41" s="56">
        <v>40</v>
      </c>
      <c r="B41" s="56" t="s">
        <v>523</v>
      </c>
      <c r="C41" s="56" t="s">
        <v>601</v>
      </c>
      <c r="D41" s="56" t="s">
        <v>602</v>
      </c>
    </row>
    <row r="42" spans="1:4" x14ac:dyDescent="0.15">
      <c r="A42" s="56">
        <v>41</v>
      </c>
      <c r="B42" s="56" t="s">
        <v>523</v>
      </c>
      <c r="C42" s="56" t="s">
        <v>603</v>
      </c>
      <c r="D42" s="56" t="s">
        <v>604</v>
      </c>
    </row>
    <row r="43" spans="1:4" x14ac:dyDescent="0.15">
      <c r="A43" s="56">
        <v>42</v>
      </c>
      <c r="B43" s="56" t="s">
        <v>523</v>
      </c>
      <c r="C43" s="56" t="s">
        <v>605</v>
      </c>
      <c r="D43" s="56" t="s">
        <v>606</v>
      </c>
    </row>
    <row r="44" spans="1:4" x14ac:dyDescent="0.15">
      <c r="A44" s="56">
        <v>43</v>
      </c>
      <c r="B44" s="56" t="s">
        <v>523</v>
      </c>
      <c r="C44" s="56" t="s">
        <v>607</v>
      </c>
      <c r="D44" s="56" t="s">
        <v>608</v>
      </c>
    </row>
    <row r="45" spans="1:4" x14ac:dyDescent="0.15">
      <c r="A45" s="56">
        <v>44</v>
      </c>
      <c r="B45" s="56" t="s">
        <v>523</v>
      </c>
      <c r="C45" s="56" t="s">
        <v>609</v>
      </c>
      <c r="D45" s="56" t="s">
        <v>610</v>
      </c>
    </row>
    <row r="46" spans="1:4" x14ac:dyDescent="0.15">
      <c r="A46" s="56">
        <v>45</v>
      </c>
      <c r="B46" s="56" t="s">
        <v>523</v>
      </c>
      <c r="C46" s="56" t="s">
        <v>611</v>
      </c>
      <c r="D46" s="56" t="s">
        <v>612</v>
      </c>
    </row>
    <row r="47" spans="1:4" x14ac:dyDescent="0.15">
      <c r="A47" s="56">
        <v>46</v>
      </c>
      <c r="B47" s="56" t="s">
        <v>523</v>
      </c>
      <c r="C47" s="56" t="s">
        <v>613</v>
      </c>
      <c r="D47" s="56" t="s">
        <v>614</v>
      </c>
    </row>
    <row r="48" spans="1:4" x14ac:dyDescent="0.15">
      <c r="A48" s="56">
        <v>47</v>
      </c>
      <c r="B48" s="56" t="s">
        <v>523</v>
      </c>
      <c r="C48" s="56" t="s">
        <v>615</v>
      </c>
      <c r="D48" s="56" t="s">
        <v>616</v>
      </c>
    </row>
    <row r="49" spans="1:4" x14ac:dyDescent="0.15">
      <c r="A49" s="56">
        <v>48</v>
      </c>
      <c r="B49" s="56" t="s">
        <v>523</v>
      </c>
      <c r="C49" s="56" t="s">
        <v>617</v>
      </c>
      <c r="D49" s="56" t="s">
        <v>618</v>
      </c>
    </row>
    <row r="50" spans="1:4" x14ac:dyDescent="0.15">
      <c r="A50" s="56">
        <v>49</v>
      </c>
      <c r="B50" s="56" t="s">
        <v>523</v>
      </c>
      <c r="C50" s="56" t="s">
        <v>619</v>
      </c>
      <c r="D50" s="56" t="s">
        <v>620</v>
      </c>
    </row>
    <row r="51" spans="1:4" x14ac:dyDescent="0.15">
      <c r="A51" s="56">
        <v>50</v>
      </c>
      <c r="B51" s="56" t="s">
        <v>523</v>
      </c>
      <c r="C51" s="56" t="s">
        <v>621</v>
      </c>
      <c r="D51" s="56" t="s">
        <v>622</v>
      </c>
    </row>
    <row r="52" spans="1:4" x14ac:dyDescent="0.15">
      <c r="A52" s="56">
        <v>51</v>
      </c>
      <c r="B52" s="56" t="s">
        <v>523</v>
      </c>
      <c r="C52" s="56" t="s">
        <v>623</v>
      </c>
      <c r="D52" s="56" t="s">
        <v>624</v>
      </c>
    </row>
    <row r="53" spans="1:4" x14ac:dyDescent="0.15">
      <c r="A53" s="56">
        <v>52</v>
      </c>
      <c r="B53" s="56" t="s">
        <v>523</v>
      </c>
      <c r="C53" s="56" t="s">
        <v>625</v>
      </c>
      <c r="D53" s="56" t="s">
        <v>626</v>
      </c>
    </row>
    <row r="54" spans="1:4" x14ac:dyDescent="0.15">
      <c r="A54" s="56">
        <v>53</v>
      </c>
      <c r="B54" s="56" t="s">
        <v>523</v>
      </c>
      <c r="C54" s="56" t="s">
        <v>627</v>
      </c>
      <c r="D54" s="56" t="s">
        <v>628</v>
      </c>
    </row>
    <row r="55" spans="1:4" x14ac:dyDescent="0.15">
      <c r="A55" s="56">
        <v>54</v>
      </c>
      <c r="B55" s="56" t="s">
        <v>523</v>
      </c>
      <c r="C55" s="56" t="s">
        <v>629</v>
      </c>
      <c r="D55" s="56" t="s">
        <v>630</v>
      </c>
    </row>
    <row r="56" spans="1:4" x14ac:dyDescent="0.15">
      <c r="A56" s="56">
        <v>55</v>
      </c>
      <c r="B56" s="56" t="s">
        <v>523</v>
      </c>
      <c r="C56" s="56" t="s">
        <v>631</v>
      </c>
      <c r="D56" s="56" t="s">
        <v>632</v>
      </c>
    </row>
    <row r="57" spans="1:4" x14ac:dyDescent="0.15">
      <c r="A57" s="56">
        <v>56</v>
      </c>
      <c r="B57" s="56" t="s">
        <v>523</v>
      </c>
      <c r="C57" s="56" t="s">
        <v>633</v>
      </c>
      <c r="D57" s="56" t="s">
        <v>634</v>
      </c>
    </row>
    <row r="58" spans="1:4" x14ac:dyDescent="0.15">
      <c r="A58" s="56">
        <v>57</v>
      </c>
      <c r="B58" s="56" t="s">
        <v>523</v>
      </c>
      <c r="C58" s="56" t="s">
        <v>635</v>
      </c>
      <c r="D58" s="56" t="s">
        <v>636</v>
      </c>
    </row>
    <row r="59" spans="1:4" x14ac:dyDescent="0.15">
      <c r="A59" s="56">
        <v>58</v>
      </c>
      <c r="B59" s="56" t="s">
        <v>523</v>
      </c>
      <c r="C59" s="56" t="s">
        <v>637</v>
      </c>
      <c r="D59" s="56" t="s">
        <v>638</v>
      </c>
    </row>
    <row r="60" spans="1:4" x14ac:dyDescent="0.15">
      <c r="A60" s="56">
        <v>59</v>
      </c>
      <c r="B60" s="56" t="s">
        <v>523</v>
      </c>
      <c r="C60" s="56" t="s">
        <v>639</v>
      </c>
      <c r="D60" s="56" t="s">
        <v>640</v>
      </c>
    </row>
    <row r="61" spans="1:4" x14ac:dyDescent="0.15">
      <c r="A61" s="56">
        <v>60</v>
      </c>
      <c r="B61" s="56" t="s">
        <v>523</v>
      </c>
      <c r="C61" s="56" t="s">
        <v>641</v>
      </c>
      <c r="D61" s="56" t="s">
        <v>642</v>
      </c>
    </row>
    <row r="62" spans="1:4" x14ac:dyDescent="0.15">
      <c r="A62" s="56">
        <v>61</v>
      </c>
      <c r="B62" s="56" t="s">
        <v>523</v>
      </c>
      <c r="C62" s="56" t="s">
        <v>643</v>
      </c>
      <c r="D62" s="56" t="s">
        <v>644</v>
      </c>
    </row>
    <row r="63" spans="1:4" x14ac:dyDescent="0.15">
      <c r="A63" s="56">
        <v>62</v>
      </c>
      <c r="B63" s="56" t="s">
        <v>523</v>
      </c>
      <c r="C63" s="56" t="s">
        <v>645</v>
      </c>
      <c r="D63" s="56" t="s">
        <v>646</v>
      </c>
    </row>
    <row r="64" spans="1:4" x14ac:dyDescent="0.15">
      <c r="A64" s="56">
        <v>63</v>
      </c>
      <c r="B64" s="56" t="s">
        <v>523</v>
      </c>
      <c r="C64" s="56" t="s">
        <v>647</v>
      </c>
      <c r="D64" s="56" t="s">
        <v>648</v>
      </c>
    </row>
    <row r="65" spans="1:4" x14ac:dyDescent="0.15">
      <c r="A65" s="56">
        <v>64</v>
      </c>
      <c r="B65" s="56" t="s">
        <v>523</v>
      </c>
      <c r="C65" s="56" t="s">
        <v>649</v>
      </c>
      <c r="D65" s="56" t="s">
        <v>650</v>
      </c>
    </row>
    <row r="66" spans="1:4" x14ac:dyDescent="0.15">
      <c r="A66" s="56">
        <v>65</v>
      </c>
      <c r="B66" s="56" t="s">
        <v>523</v>
      </c>
      <c r="C66" s="56" t="s">
        <v>651</v>
      </c>
      <c r="D66" s="56" t="s">
        <v>652</v>
      </c>
    </row>
    <row r="67" spans="1:4" x14ac:dyDescent="0.15">
      <c r="A67" s="56">
        <v>66</v>
      </c>
      <c r="B67" s="56" t="s">
        <v>523</v>
      </c>
      <c r="C67" s="56" t="s">
        <v>653</v>
      </c>
      <c r="D67" s="56" t="s">
        <v>654</v>
      </c>
    </row>
    <row r="68" spans="1:4" x14ac:dyDescent="0.15">
      <c r="A68" s="56">
        <v>67</v>
      </c>
      <c r="B68" s="56" t="s">
        <v>523</v>
      </c>
      <c r="C68" s="56" t="s">
        <v>655</v>
      </c>
      <c r="D68" s="56" t="s">
        <v>656</v>
      </c>
    </row>
    <row r="69" spans="1:4" x14ac:dyDescent="0.15">
      <c r="A69" s="56">
        <v>68</v>
      </c>
      <c r="B69" s="56" t="s">
        <v>523</v>
      </c>
      <c r="C69" s="56" t="s">
        <v>657</v>
      </c>
      <c r="D69" s="56" t="s">
        <v>658</v>
      </c>
    </row>
    <row r="70" spans="1:4" x14ac:dyDescent="0.15">
      <c r="A70" s="56">
        <v>69</v>
      </c>
      <c r="B70" s="56" t="s">
        <v>523</v>
      </c>
      <c r="C70" s="56" t="s">
        <v>659</v>
      </c>
      <c r="D70" s="56" t="s">
        <v>660</v>
      </c>
    </row>
    <row r="71" spans="1:4" x14ac:dyDescent="0.15">
      <c r="A71" s="56">
        <v>70</v>
      </c>
      <c r="B71" s="56" t="s">
        <v>523</v>
      </c>
      <c r="C71" s="56" t="s">
        <v>661</v>
      </c>
      <c r="D71" s="56" t="s">
        <v>662</v>
      </c>
    </row>
    <row r="72" spans="1:4" x14ac:dyDescent="0.15">
      <c r="A72" s="56">
        <v>71</v>
      </c>
      <c r="B72" s="56" t="s">
        <v>523</v>
      </c>
      <c r="C72" s="56" t="s">
        <v>663</v>
      </c>
      <c r="D72" s="56" t="s">
        <v>664</v>
      </c>
    </row>
    <row r="73" spans="1:4" x14ac:dyDescent="0.15">
      <c r="A73" s="56">
        <v>72</v>
      </c>
      <c r="B73" s="56" t="s">
        <v>523</v>
      </c>
      <c r="C73" s="56" t="s">
        <v>665</v>
      </c>
      <c r="D73" s="56" t="s">
        <v>666</v>
      </c>
    </row>
    <row r="74" spans="1:4" x14ac:dyDescent="0.15">
      <c r="A74" s="56">
        <v>73</v>
      </c>
      <c r="B74" s="56" t="s">
        <v>523</v>
      </c>
      <c r="C74" s="56" t="s">
        <v>667</v>
      </c>
      <c r="D74" s="56" t="s">
        <v>668</v>
      </c>
    </row>
    <row r="75" spans="1:4" x14ac:dyDescent="0.15">
      <c r="A75" s="56">
        <v>74</v>
      </c>
      <c r="B75" s="56" t="s">
        <v>523</v>
      </c>
      <c r="C75" s="56" t="s">
        <v>669</v>
      </c>
      <c r="D75" s="56" t="s">
        <v>670</v>
      </c>
    </row>
    <row r="76" spans="1:4" x14ac:dyDescent="0.15">
      <c r="A76" s="56">
        <v>75</v>
      </c>
      <c r="B76" s="56" t="s">
        <v>523</v>
      </c>
      <c r="C76" s="56" t="s">
        <v>671</v>
      </c>
      <c r="D76" s="56" t="s">
        <v>672</v>
      </c>
    </row>
    <row r="77" spans="1:4" x14ac:dyDescent="0.15">
      <c r="A77" s="56">
        <v>76</v>
      </c>
      <c r="B77" s="56" t="s">
        <v>523</v>
      </c>
      <c r="C77" s="56" t="s">
        <v>673</v>
      </c>
      <c r="D77" s="56" t="s">
        <v>674</v>
      </c>
    </row>
    <row r="78" spans="1:4" x14ac:dyDescent="0.15">
      <c r="A78" s="56">
        <v>77</v>
      </c>
      <c r="B78" s="56" t="s">
        <v>523</v>
      </c>
      <c r="C78" s="56" t="s">
        <v>675</v>
      </c>
      <c r="D78" s="56" t="s">
        <v>676</v>
      </c>
    </row>
    <row r="79" spans="1:4" x14ac:dyDescent="0.15">
      <c r="A79" s="56">
        <v>78</v>
      </c>
      <c r="B79" s="56" t="s">
        <v>523</v>
      </c>
      <c r="C79" s="56" t="s">
        <v>677</v>
      </c>
      <c r="D79" s="56" t="s">
        <v>678</v>
      </c>
    </row>
    <row r="80" spans="1:4" x14ac:dyDescent="0.15">
      <c r="A80" s="56">
        <v>79</v>
      </c>
      <c r="B80" s="56" t="s">
        <v>523</v>
      </c>
      <c r="C80" s="56" t="s">
        <v>679</v>
      </c>
      <c r="D80" s="56" t="s">
        <v>680</v>
      </c>
    </row>
    <row r="81" spans="1:4" x14ac:dyDescent="0.15">
      <c r="A81" s="56">
        <v>80</v>
      </c>
      <c r="B81" s="56" t="s">
        <v>523</v>
      </c>
      <c r="C81" s="56" t="s">
        <v>681</v>
      </c>
      <c r="D81" s="56" t="s">
        <v>682</v>
      </c>
    </row>
    <row r="82" spans="1:4" x14ac:dyDescent="0.15">
      <c r="A82" s="56">
        <v>81</v>
      </c>
      <c r="B82" s="56" t="s">
        <v>523</v>
      </c>
      <c r="C82" s="56" t="s">
        <v>683</v>
      </c>
      <c r="D82" s="56" t="s">
        <v>684</v>
      </c>
    </row>
    <row r="83" spans="1:4" x14ac:dyDescent="0.15">
      <c r="A83" s="56">
        <v>82</v>
      </c>
      <c r="B83" s="56" t="s">
        <v>523</v>
      </c>
      <c r="C83" s="56" t="s">
        <v>685</v>
      </c>
      <c r="D83" s="56" t="s">
        <v>686</v>
      </c>
    </row>
    <row r="84" spans="1:4" x14ac:dyDescent="0.15">
      <c r="A84" s="56">
        <v>83</v>
      </c>
      <c r="B84" s="56" t="s">
        <v>523</v>
      </c>
      <c r="C84" s="56" t="s">
        <v>687</v>
      </c>
      <c r="D84" s="56" t="s">
        <v>688</v>
      </c>
    </row>
    <row r="85" spans="1:4" x14ac:dyDescent="0.15">
      <c r="A85" s="56">
        <v>84</v>
      </c>
      <c r="B85" s="56" t="s">
        <v>523</v>
      </c>
      <c r="C85" s="56" t="s">
        <v>689</v>
      </c>
      <c r="D85" s="56" t="s">
        <v>690</v>
      </c>
    </row>
    <row r="86" spans="1:4" x14ac:dyDescent="0.15">
      <c r="A86" s="56">
        <v>85</v>
      </c>
      <c r="B86" s="56" t="s">
        <v>523</v>
      </c>
      <c r="C86" s="56" t="s">
        <v>691</v>
      </c>
      <c r="D86" s="56" t="s">
        <v>692</v>
      </c>
    </row>
    <row r="87" spans="1:4" x14ac:dyDescent="0.15">
      <c r="A87" s="56">
        <v>86</v>
      </c>
      <c r="B87" s="56" t="s">
        <v>523</v>
      </c>
      <c r="C87" s="56" t="s">
        <v>693</v>
      </c>
      <c r="D87" s="56" t="s">
        <v>694</v>
      </c>
    </row>
    <row r="88" spans="1:4" x14ac:dyDescent="0.15">
      <c r="A88" s="56">
        <v>87</v>
      </c>
      <c r="B88" s="56" t="s">
        <v>523</v>
      </c>
      <c r="C88" s="56" t="s">
        <v>695</v>
      </c>
      <c r="D88" s="56" t="s">
        <v>696</v>
      </c>
    </row>
    <row r="89" spans="1:4" x14ac:dyDescent="0.15">
      <c r="A89" s="56">
        <v>88</v>
      </c>
      <c r="B89" s="56" t="s">
        <v>523</v>
      </c>
      <c r="C89" s="56" t="s">
        <v>697</v>
      </c>
      <c r="D89" s="56" t="s">
        <v>698</v>
      </c>
    </row>
    <row r="90" spans="1:4" x14ac:dyDescent="0.15">
      <c r="A90" s="56">
        <v>89</v>
      </c>
      <c r="B90" s="56" t="s">
        <v>523</v>
      </c>
      <c r="C90" s="56" t="s">
        <v>699</v>
      </c>
      <c r="D90" s="56" t="s">
        <v>700</v>
      </c>
    </row>
    <row r="91" spans="1:4" x14ac:dyDescent="0.15">
      <c r="A91" s="56">
        <v>90</v>
      </c>
      <c r="B91" s="56" t="s">
        <v>523</v>
      </c>
      <c r="C91" s="56" t="s">
        <v>701</v>
      </c>
      <c r="D91" s="56" t="s">
        <v>702</v>
      </c>
    </row>
    <row r="92" spans="1:4" x14ac:dyDescent="0.15">
      <c r="A92" s="56">
        <v>91</v>
      </c>
      <c r="B92" s="56" t="s">
        <v>523</v>
      </c>
      <c r="C92" s="56" t="s">
        <v>703</v>
      </c>
      <c r="D92" s="56" t="s">
        <v>704</v>
      </c>
    </row>
    <row r="93" spans="1:4" x14ac:dyDescent="0.15">
      <c r="A93" s="56">
        <v>92</v>
      </c>
      <c r="B93" s="56" t="s">
        <v>523</v>
      </c>
      <c r="C93" s="56" t="s">
        <v>705</v>
      </c>
      <c r="D93" s="56" t="s">
        <v>706</v>
      </c>
    </row>
    <row r="94" spans="1:4" x14ac:dyDescent="0.15">
      <c r="A94" s="56">
        <v>93</v>
      </c>
      <c r="B94" s="56" t="s">
        <v>523</v>
      </c>
      <c r="C94" s="56" t="s">
        <v>707</v>
      </c>
      <c r="D94" s="56" t="s">
        <v>708</v>
      </c>
    </row>
    <row r="95" spans="1:4" x14ac:dyDescent="0.15">
      <c r="A95" s="56">
        <v>94</v>
      </c>
      <c r="B95" s="56" t="s">
        <v>523</v>
      </c>
      <c r="C95" s="56" t="s">
        <v>709</v>
      </c>
      <c r="D95" s="56" t="s">
        <v>710</v>
      </c>
    </row>
    <row r="96" spans="1:4" x14ac:dyDescent="0.15">
      <c r="A96" s="56">
        <v>95</v>
      </c>
      <c r="B96" s="56" t="s">
        <v>523</v>
      </c>
      <c r="C96" s="56" t="s">
        <v>711</v>
      </c>
      <c r="D96" s="56" t="s">
        <v>712</v>
      </c>
    </row>
    <row r="97" spans="1:4" x14ac:dyDescent="0.15">
      <c r="A97" s="56">
        <v>96</v>
      </c>
      <c r="B97" s="56" t="s">
        <v>523</v>
      </c>
      <c r="C97" s="56" t="s">
        <v>713</v>
      </c>
      <c r="D97" s="56" t="s">
        <v>714</v>
      </c>
    </row>
    <row r="98" spans="1:4" x14ac:dyDescent="0.15">
      <c r="A98" s="56">
        <v>97</v>
      </c>
      <c r="B98" s="56" t="s">
        <v>523</v>
      </c>
      <c r="C98" s="56" t="s">
        <v>715</v>
      </c>
      <c r="D98" s="56" t="s">
        <v>716</v>
      </c>
    </row>
    <row r="99" spans="1:4" x14ac:dyDescent="0.15">
      <c r="A99" s="56">
        <v>98</v>
      </c>
      <c r="B99" s="56" t="s">
        <v>523</v>
      </c>
      <c r="C99" s="56" t="s">
        <v>717</v>
      </c>
      <c r="D99" s="56" t="s">
        <v>718</v>
      </c>
    </row>
    <row r="100" spans="1:4" x14ac:dyDescent="0.15">
      <c r="A100" s="56">
        <v>99</v>
      </c>
      <c r="B100" s="56" t="s">
        <v>523</v>
      </c>
      <c r="C100" s="56" t="s">
        <v>719</v>
      </c>
      <c r="D100" s="56" t="s">
        <v>720</v>
      </c>
    </row>
    <row r="101" spans="1:4" x14ac:dyDescent="0.15">
      <c r="A101" s="56">
        <v>100</v>
      </c>
      <c r="B101" s="56" t="s">
        <v>523</v>
      </c>
      <c r="C101" s="56" t="s">
        <v>721</v>
      </c>
      <c r="D101" s="56" t="s">
        <v>722</v>
      </c>
    </row>
    <row r="102" spans="1:4" x14ac:dyDescent="0.15">
      <c r="A102" s="56">
        <v>101</v>
      </c>
      <c r="B102" s="56" t="s">
        <v>523</v>
      </c>
      <c r="C102" s="56" t="s">
        <v>723</v>
      </c>
      <c r="D102" s="56" t="s">
        <v>724</v>
      </c>
    </row>
    <row r="103" spans="1:4" x14ac:dyDescent="0.15">
      <c r="A103" s="56">
        <v>102</v>
      </c>
      <c r="B103" s="56" t="s">
        <v>523</v>
      </c>
      <c r="C103" s="56" t="s">
        <v>725</v>
      </c>
      <c r="D103" s="56" t="s">
        <v>726</v>
      </c>
    </row>
    <row r="104" spans="1:4" x14ac:dyDescent="0.15">
      <c r="A104" s="56">
        <v>103</v>
      </c>
      <c r="B104" s="56" t="s">
        <v>523</v>
      </c>
      <c r="C104" s="56" t="s">
        <v>727</v>
      </c>
      <c r="D104" s="56" t="s">
        <v>728</v>
      </c>
    </row>
    <row r="105" spans="1:4" x14ac:dyDescent="0.15">
      <c r="A105" s="56">
        <v>104</v>
      </c>
      <c r="B105" s="56" t="s">
        <v>523</v>
      </c>
      <c r="C105" s="56" t="s">
        <v>729</v>
      </c>
      <c r="D105" s="56" t="s">
        <v>730</v>
      </c>
    </row>
    <row r="106" spans="1:4" x14ac:dyDescent="0.15">
      <c r="A106" s="56">
        <v>105</v>
      </c>
      <c r="B106" s="56" t="s">
        <v>523</v>
      </c>
      <c r="C106" s="56" t="s">
        <v>731</v>
      </c>
      <c r="D106" s="56" t="s">
        <v>732</v>
      </c>
    </row>
    <row r="107" spans="1:4" x14ac:dyDescent="0.15">
      <c r="A107" s="56">
        <v>106</v>
      </c>
      <c r="B107" s="56" t="s">
        <v>523</v>
      </c>
      <c r="C107" s="56" t="s">
        <v>733</v>
      </c>
      <c r="D107" s="56" t="s">
        <v>734</v>
      </c>
    </row>
    <row r="108" spans="1:4" x14ac:dyDescent="0.15">
      <c r="A108" s="56">
        <v>107</v>
      </c>
      <c r="B108" s="56" t="s">
        <v>523</v>
      </c>
      <c r="C108" s="56" t="s">
        <v>735</v>
      </c>
      <c r="D108" s="56" t="s">
        <v>736</v>
      </c>
    </row>
    <row r="109" spans="1:4" x14ac:dyDescent="0.15">
      <c r="A109" s="56">
        <v>108</v>
      </c>
      <c r="B109" s="56" t="s">
        <v>523</v>
      </c>
      <c r="C109" s="56" t="s">
        <v>737</v>
      </c>
      <c r="D109" s="56" t="s">
        <v>738</v>
      </c>
    </row>
    <row r="110" spans="1:4" x14ac:dyDescent="0.15">
      <c r="A110" s="56">
        <v>109</v>
      </c>
      <c r="B110" s="56" t="s">
        <v>523</v>
      </c>
      <c r="C110" s="56" t="s">
        <v>739</v>
      </c>
      <c r="D110" s="56" t="s">
        <v>740</v>
      </c>
    </row>
    <row r="111" spans="1:4" x14ac:dyDescent="0.15">
      <c r="A111" s="56">
        <v>110</v>
      </c>
      <c r="B111" s="56" t="s">
        <v>523</v>
      </c>
      <c r="C111" s="56" t="s">
        <v>741</v>
      </c>
      <c r="D111" s="56" t="s">
        <v>742</v>
      </c>
    </row>
    <row r="112" spans="1:4" x14ac:dyDescent="0.15">
      <c r="A112" s="56">
        <v>111</v>
      </c>
      <c r="B112" s="56" t="s">
        <v>523</v>
      </c>
      <c r="C112" s="56" t="s">
        <v>743</v>
      </c>
      <c r="D112" s="56" t="s">
        <v>744</v>
      </c>
    </row>
    <row r="113" spans="1:4" x14ac:dyDescent="0.15">
      <c r="A113" s="56">
        <v>112</v>
      </c>
      <c r="B113" s="56" t="s">
        <v>523</v>
      </c>
      <c r="C113" s="56" t="s">
        <v>745</v>
      </c>
      <c r="D113" s="56" t="s">
        <v>746</v>
      </c>
    </row>
  </sheetData>
  <dataConsolidate/>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RowHeight="11.25" x14ac:dyDescent="0.15"/>
  <cols>
    <col min="1" max="16384" width="9.140625" style="311"/>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RowHeight="11.25" x14ac:dyDescent="0.1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x14ac:dyDescent="0.1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RowHeight="11.25" x14ac:dyDescent="0.1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x14ac:dyDescent="0.15"/>
  <sheetData>
    <row r="3" spans="2:2" x14ac:dyDescent="0.15">
      <c r="B3" t="s">
        <v>756</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RowHeight="11.25" x14ac:dyDescent="0.1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RowHeight="11.25" x14ac:dyDescent="0.15"/>
  <cols>
    <col min="1" max="1" width="9.140625" style="147"/>
    <col min="2" max="2" width="66.7109375" style="147" bestFit="1" customWidth="1"/>
    <col min="3" max="16384" width="9.140625" style="147"/>
  </cols>
  <sheetData>
    <row r="1" spans="1:3" x14ac:dyDescent="0.15">
      <c r="A1" s="147" t="s">
        <v>133</v>
      </c>
      <c r="B1" s="147" t="s">
        <v>134</v>
      </c>
      <c r="C1" s="147" t="s">
        <v>135</v>
      </c>
    </row>
    <row r="2" spans="1:3" x14ac:dyDescent="0.15">
      <c r="A2" s="147">
        <v>4189678</v>
      </c>
      <c r="B2" s="147" t="s">
        <v>352</v>
      </c>
      <c r="C2" s="147" t="s">
        <v>201</v>
      </c>
    </row>
    <row r="3" spans="1:3" x14ac:dyDescent="0.15">
      <c r="A3" s="147">
        <v>4190415</v>
      </c>
      <c r="B3" s="147" t="s">
        <v>353</v>
      </c>
      <c r="C3" s="147"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RowHeight="14.25" x14ac:dyDescent="0.1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4" hidden="1" customWidth="1"/>
    <col min="14" max="16" width="9.140625" style="304" hidden="1" customWidth="1"/>
    <col min="17" max="17" width="25.7109375" style="305" hidden="1" customWidth="1"/>
    <col min="18" max="18" width="14.42578125" style="304" hidden="1" customWidth="1"/>
    <col min="19" max="22" width="9.140625" style="306"/>
    <col min="23" max="16384" width="9.140625" style="18"/>
  </cols>
  <sheetData>
    <row r="1" spans="1:256" s="295" customFormat="1" ht="16.5" hidden="1" customHeight="1" x14ac:dyDescent="0.15">
      <c r="C1" s="296"/>
      <c r="H1" s="296"/>
      <c r="I1" s="296"/>
      <c r="J1" s="296"/>
      <c r="K1" s="296" t="s">
        <v>151</v>
      </c>
      <c r="L1" s="297" t="s">
        <v>142</v>
      </c>
      <c r="M1" s="298" t="s">
        <v>150</v>
      </c>
      <c r="N1" s="298"/>
      <c r="O1" s="298"/>
      <c r="P1" s="298"/>
      <c r="Q1" s="299"/>
      <c r="R1" s="298"/>
      <c r="S1" s="298"/>
      <c r="T1" s="298"/>
      <c r="U1" s="298"/>
      <c r="V1" s="298"/>
      <c r="W1" s="297"/>
      <c r="X1" s="297"/>
      <c r="Y1" s="297"/>
      <c r="Z1" s="297"/>
      <c r="AA1" s="297"/>
      <c r="AB1" s="297"/>
      <c r="AC1" s="297"/>
      <c r="AD1" s="297"/>
      <c r="AE1" s="297"/>
      <c r="AF1" s="297"/>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row>
    <row r="2" spans="1:256" s="303" customFormat="1" ht="16.5" hidden="1" customHeight="1" x14ac:dyDescent="0.15">
      <c r="A2" s="300"/>
      <c r="B2" s="300"/>
      <c r="C2" s="301"/>
      <c r="D2" s="300"/>
      <c r="E2" s="300"/>
      <c r="F2" s="300"/>
      <c r="G2" s="300"/>
      <c r="H2" s="300"/>
      <c r="I2" s="300"/>
      <c r="J2" s="300"/>
      <c r="K2" s="300"/>
      <c r="L2" s="300"/>
      <c r="M2" s="298"/>
      <c r="N2" s="298"/>
      <c r="O2" s="298"/>
      <c r="P2" s="298"/>
      <c r="Q2" s="299"/>
      <c r="R2" s="298"/>
      <c r="S2" s="302"/>
      <c r="T2" s="302"/>
      <c r="U2" s="302"/>
      <c r="V2" s="302"/>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c r="BT2" s="301"/>
      <c r="BU2" s="301"/>
      <c r="BV2" s="301"/>
      <c r="BW2" s="301"/>
      <c r="BX2" s="301"/>
      <c r="BY2" s="301"/>
      <c r="BZ2" s="301"/>
      <c r="CA2" s="301"/>
      <c r="CB2" s="301"/>
      <c r="CC2" s="301"/>
      <c r="CD2" s="301"/>
      <c r="CE2" s="301"/>
      <c r="CF2" s="301"/>
      <c r="CG2" s="301"/>
      <c r="CH2" s="301"/>
      <c r="CI2" s="301"/>
      <c r="CJ2" s="301"/>
      <c r="CK2" s="301"/>
      <c r="CL2" s="301"/>
      <c r="CM2" s="301"/>
      <c r="CN2" s="301"/>
      <c r="CO2" s="301"/>
      <c r="CP2" s="301"/>
      <c r="CQ2" s="301"/>
      <c r="CR2" s="301"/>
      <c r="CS2" s="301"/>
      <c r="CT2" s="301"/>
      <c r="CU2" s="301"/>
      <c r="CV2" s="301"/>
      <c r="CW2" s="301"/>
      <c r="CX2" s="301"/>
      <c r="CY2" s="301"/>
      <c r="CZ2" s="301"/>
      <c r="DA2" s="301"/>
      <c r="DB2" s="301"/>
      <c r="DC2" s="301"/>
      <c r="DD2" s="301"/>
      <c r="DE2" s="301"/>
      <c r="DF2" s="301"/>
      <c r="DG2" s="301"/>
      <c r="DH2" s="301"/>
      <c r="DI2" s="301"/>
      <c r="DJ2" s="301"/>
      <c r="DK2" s="301"/>
      <c r="DL2" s="301"/>
      <c r="DM2" s="301"/>
      <c r="DN2" s="301"/>
      <c r="DO2" s="301"/>
      <c r="DP2" s="301"/>
      <c r="DQ2" s="301"/>
      <c r="DR2" s="301"/>
      <c r="DS2" s="301"/>
      <c r="DT2" s="301"/>
      <c r="DU2" s="301"/>
      <c r="DV2" s="301"/>
      <c r="DW2" s="301"/>
      <c r="DX2" s="301"/>
      <c r="DY2" s="301"/>
      <c r="DZ2" s="301"/>
      <c r="EA2" s="301"/>
      <c r="EB2" s="301"/>
      <c r="EC2" s="301"/>
      <c r="ED2" s="301"/>
      <c r="EE2" s="301"/>
      <c r="EF2" s="301"/>
      <c r="EG2" s="301"/>
      <c r="EH2" s="301"/>
      <c r="EI2" s="301"/>
      <c r="EJ2" s="301"/>
      <c r="EK2" s="301"/>
      <c r="EL2" s="301"/>
      <c r="EM2" s="301"/>
      <c r="EN2" s="301"/>
      <c r="EO2" s="301"/>
      <c r="EP2" s="301"/>
      <c r="EQ2" s="301"/>
      <c r="ER2" s="301"/>
      <c r="ES2" s="301"/>
      <c r="ET2" s="301"/>
    </row>
    <row r="3" spans="1:256" s="155" customFormat="1" ht="3" customHeight="1" x14ac:dyDescent="0.15">
      <c r="A3" s="32"/>
      <c r="B3" s="18"/>
      <c r="C3" s="39"/>
      <c r="D3" s="72"/>
      <c r="E3" s="72"/>
      <c r="F3" s="72"/>
      <c r="G3" s="72"/>
      <c r="H3" s="72"/>
      <c r="I3" s="72"/>
      <c r="J3" s="72"/>
      <c r="K3" s="72"/>
      <c r="L3" s="73"/>
      <c r="M3" s="304"/>
      <c r="N3" s="304"/>
      <c r="O3" s="304"/>
      <c r="P3" s="304"/>
      <c r="Q3" s="305"/>
      <c r="R3" s="304"/>
      <c r="S3" s="306"/>
      <c r="T3" s="306"/>
      <c r="U3" s="306"/>
      <c r="V3" s="306"/>
    </row>
    <row r="4" spans="1:256" s="155" customFormat="1" ht="22.5" x14ac:dyDescent="0.15">
      <c r="A4" s="32"/>
      <c r="B4" s="18"/>
      <c r="C4" s="39"/>
      <c r="D4" s="424" t="s">
        <v>246</v>
      </c>
      <c r="E4" s="425"/>
      <c r="F4" s="425"/>
      <c r="G4" s="425"/>
      <c r="H4" s="426"/>
      <c r="I4" s="307"/>
      <c r="M4" s="304"/>
      <c r="N4" s="304"/>
      <c r="O4" s="304"/>
      <c r="P4" s="304"/>
      <c r="Q4" s="305"/>
      <c r="R4" s="304"/>
      <c r="S4" s="306"/>
      <c r="T4" s="306"/>
      <c r="U4" s="306"/>
      <c r="V4" s="306"/>
    </row>
    <row r="5" spans="1:256" s="155" customFormat="1" ht="3" hidden="1" customHeight="1" x14ac:dyDescent="0.15">
      <c r="A5" s="32"/>
      <c r="B5" s="18"/>
      <c r="C5" s="39"/>
      <c r="D5" s="72"/>
      <c r="E5" s="72"/>
      <c r="F5" s="72"/>
      <c r="G5" s="72"/>
      <c r="H5" s="21"/>
      <c r="I5" s="21"/>
      <c r="J5" s="21"/>
      <c r="K5" s="21"/>
      <c r="L5" s="20"/>
      <c r="M5" s="304"/>
      <c r="N5" s="304"/>
      <c r="O5" s="304"/>
      <c r="P5" s="304"/>
      <c r="Q5" s="305"/>
      <c r="R5" s="304"/>
      <c r="S5" s="306"/>
      <c r="T5" s="306"/>
      <c r="U5" s="306"/>
      <c r="V5" s="306"/>
    </row>
    <row r="6" spans="1:256" s="155" customFormat="1" ht="20.100000000000001" hidden="1" customHeight="1" x14ac:dyDescent="0.15">
      <c r="A6" s="169"/>
      <c r="B6" s="169"/>
      <c r="C6" s="39"/>
      <c r="D6" s="427"/>
      <c r="E6" s="427"/>
      <c r="F6" s="428" t="s">
        <v>18</v>
      </c>
      <c r="G6" s="428"/>
      <c r="H6" s="21"/>
      <c r="I6" s="21"/>
      <c r="J6" s="156"/>
      <c r="K6" s="157"/>
      <c r="L6" s="157"/>
      <c r="M6" s="304"/>
      <c r="N6" s="304"/>
      <c r="O6" s="304"/>
      <c r="P6" s="304"/>
      <c r="Q6" s="305"/>
      <c r="R6" s="304"/>
      <c r="S6" s="306"/>
      <c r="T6" s="306"/>
      <c r="U6" s="306"/>
      <c r="V6" s="306"/>
    </row>
    <row r="7" spans="1:256" ht="3" customHeight="1" x14ac:dyDescent="0.15"/>
    <row r="8" spans="1:256" s="155" customFormat="1" x14ac:dyDescent="0.15">
      <c r="A8" s="32"/>
      <c r="B8" s="18"/>
      <c r="C8" s="39"/>
      <c r="D8" s="413" t="s">
        <v>247</v>
      </c>
      <c r="E8" s="413"/>
      <c r="F8" s="413" t="s">
        <v>140</v>
      </c>
      <c r="G8" s="413"/>
      <c r="H8" s="413"/>
      <c r="I8" s="429" t="s">
        <v>141</v>
      </c>
      <c r="J8" s="429"/>
      <c r="K8" s="429"/>
      <c r="L8" s="429"/>
      <c r="M8" s="304"/>
      <c r="N8" s="304"/>
      <c r="O8" s="304"/>
      <c r="P8" s="304"/>
      <c r="Q8" s="305"/>
      <c r="R8" s="304"/>
      <c r="S8" s="306"/>
      <c r="T8" s="306"/>
      <c r="U8" s="306"/>
      <c r="V8" s="306"/>
    </row>
    <row r="9" spans="1:256" s="155" customFormat="1" ht="20.25" customHeight="1" x14ac:dyDescent="0.15">
      <c r="A9" s="32"/>
      <c r="B9" s="18"/>
      <c r="C9" s="39"/>
      <c r="D9" s="370" t="s">
        <v>25</v>
      </c>
      <c r="E9" s="370" t="s">
        <v>148</v>
      </c>
      <c r="F9" s="420" t="s">
        <v>25</v>
      </c>
      <c r="G9" s="421"/>
      <c r="H9" s="174" t="s">
        <v>148</v>
      </c>
      <c r="I9" s="422" t="s">
        <v>25</v>
      </c>
      <c r="J9" s="422"/>
      <c r="K9" s="174" t="s">
        <v>148</v>
      </c>
      <c r="L9" s="174" t="s">
        <v>142</v>
      </c>
      <c r="M9" s="349"/>
      <c r="N9" s="349"/>
      <c r="O9" s="349"/>
      <c r="P9" s="349"/>
      <c r="Q9" s="350"/>
      <c r="R9" s="349"/>
      <c r="S9" s="306"/>
      <c r="T9" s="306"/>
      <c r="U9" s="306"/>
      <c r="V9" s="306"/>
    </row>
    <row r="10" spans="1:256" ht="12" customHeight="1" x14ac:dyDescent="0.15">
      <c r="C10" s="71"/>
      <c r="D10" s="371" t="s">
        <v>26</v>
      </c>
      <c r="E10" s="371" t="s">
        <v>0</v>
      </c>
      <c r="F10" s="423" t="s">
        <v>1</v>
      </c>
      <c r="G10" s="423"/>
      <c r="H10" s="371" t="s">
        <v>2</v>
      </c>
      <c r="I10" s="423" t="s">
        <v>12</v>
      </c>
      <c r="J10" s="423"/>
      <c r="K10" s="371" t="s">
        <v>13</v>
      </c>
      <c r="L10" s="371" t="s">
        <v>31</v>
      </c>
      <c r="M10" s="349"/>
      <c r="N10" s="349"/>
      <c r="O10" s="349"/>
      <c r="P10" s="349"/>
      <c r="Q10" s="350"/>
      <c r="R10" s="349"/>
      <c r="S10" s="308"/>
      <c r="T10" s="308"/>
      <c r="U10" s="308"/>
      <c r="V10" s="308"/>
    </row>
    <row r="11" spans="1:256" s="155" customFormat="1" hidden="1" x14ac:dyDescent="0.15">
      <c r="A11" s="18"/>
      <c r="B11" s="18"/>
      <c r="C11" s="39"/>
      <c r="D11" s="197">
        <v>0</v>
      </c>
      <c r="E11" s="198"/>
      <c r="F11" s="193" t="s">
        <v>144</v>
      </c>
      <c r="G11" s="193"/>
      <c r="H11" s="199"/>
      <c r="I11" s="195" t="s">
        <v>144</v>
      </c>
      <c r="J11" s="193"/>
      <c r="K11" s="199"/>
      <c r="L11" s="200"/>
      <c r="M11" s="351" t="s">
        <v>248</v>
      </c>
      <c r="N11" s="349"/>
      <c r="O11" s="349"/>
      <c r="P11" s="349" t="s">
        <v>249</v>
      </c>
      <c r="Q11" s="350" t="s">
        <v>250</v>
      </c>
      <c r="R11" s="349" t="s">
        <v>251</v>
      </c>
      <c r="S11" s="306"/>
      <c r="T11" s="306"/>
      <c r="U11" s="306"/>
      <c r="V11" s="306"/>
    </row>
    <row r="12" spans="1:256" s="66" customFormat="1" ht="15.75" hidden="1" customHeight="1" x14ac:dyDescent="0.15">
      <c r="A12" s="36"/>
      <c r="B12" s="179" t="s">
        <v>149</v>
      </c>
      <c r="C12" s="411"/>
      <c r="D12" s="413">
        <v>1</v>
      </c>
      <c r="E12" s="414" t="s">
        <v>756</v>
      </c>
      <c r="F12" s="379" t="s">
        <v>144</v>
      </c>
      <c r="G12" s="373">
        <v>0</v>
      </c>
      <c r="H12" s="314"/>
      <c r="I12" s="175" t="s">
        <v>144</v>
      </c>
      <c r="J12" s="315" t="s">
        <v>253</v>
      </c>
      <c r="K12" s="201"/>
      <c r="L12" s="222"/>
      <c r="M12" s="304">
        <f>mergeValue(H12)</f>
        <v>0</v>
      </c>
      <c r="N12" s="295"/>
      <c r="O12" s="295"/>
      <c r="P12" s="304" t="str">
        <f t="array" ref="P12">IF(ISERROR(MATCH(MID(Q12,1,250),MID(note_ter,1,250),0)),"n","y")</f>
        <v>n</v>
      </c>
      <c r="Q12" s="295" t="s">
        <v>756</v>
      </c>
      <c r="R12" s="304" t="str">
        <f>K12&amp;"("&amp;L12&amp;")"</f>
        <v>()</v>
      </c>
      <c r="S12" s="179"/>
      <c r="T12" s="179"/>
      <c r="U12" s="239"/>
      <c r="V12" s="179"/>
      <c r="W12" s="179"/>
      <c r="X12" s="179"/>
      <c r="Y12" s="119"/>
      <c r="Z12" s="119"/>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1"/>
      <c r="BC12" s="251"/>
      <c r="BD12" s="251"/>
      <c r="BE12" s="251"/>
      <c r="BF12" s="251"/>
      <c r="BG12" s="251"/>
      <c r="BH12" s="251"/>
      <c r="BI12" s="251"/>
      <c r="BJ12" s="251"/>
      <c r="BK12" s="251"/>
      <c r="BL12" s="251"/>
      <c r="BM12" s="251"/>
      <c r="BN12" s="251"/>
      <c r="BO12" s="251"/>
      <c r="BP12" s="251"/>
      <c r="BQ12" s="251"/>
      <c r="BR12" s="251"/>
      <c r="BS12" s="251"/>
      <c r="BT12" s="251"/>
      <c r="BU12" s="251"/>
      <c r="BV12" s="119"/>
      <c r="BW12" s="119"/>
      <c r="BX12" s="119"/>
      <c r="BY12" s="119"/>
      <c r="BZ12" s="119"/>
      <c r="CA12" s="119"/>
      <c r="CB12" s="119"/>
      <c r="CC12" s="119"/>
      <c r="CD12" s="119"/>
      <c r="CE12" s="119"/>
    </row>
    <row r="13" spans="1:256" s="66" customFormat="1" ht="15" hidden="1" customHeight="1" x14ac:dyDescent="0.15">
      <c r="A13" s="36"/>
      <c r="B13" s="179" t="s">
        <v>149</v>
      </c>
      <c r="C13" s="411"/>
      <c r="D13" s="413"/>
      <c r="E13" s="415"/>
      <c r="F13" s="417" t="s">
        <v>144</v>
      </c>
      <c r="G13" s="413">
        <v>1</v>
      </c>
      <c r="H13" s="410" t="s">
        <v>523</v>
      </c>
      <c r="I13" s="175" t="s">
        <v>144</v>
      </c>
      <c r="J13" s="315" t="s">
        <v>253</v>
      </c>
      <c r="K13" s="201"/>
      <c r="L13" s="222"/>
      <c r="M13" s="304" t="str">
        <f>mergeValue(H13)</f>
        <v>город Санкт-Петербург</v>
      </c>
      <c r="N13" s="295"/>
      <c r="O13" s="295"/>
      <c r="P13" s="295"/>
      <c r="Q13" s="295"/>
      <c r="R13" s="304" t="str">
        <f>K13&amp;"("&amp;L13&amp;")"</f>
        <v>()</v>
      </c>
      <c r="S13" s="179"/>
      <c r="T13" s="179"/>
      <c r="U13" s="239"/>
      <c r="V13" s="179"/>
      <c r="W13" s="179"/>
      <c r="X13" s="179"/>
      <c r="Y13" s="119"/>
      <c r="Z13" s="119"/>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1"/>
      <c r="AY13" s="251"/>
      <c r="AZ13" s="251"/>
      <c r="BA13" s="251"/>
      <c r="BB13" s="251"/>
      <c r="BC13" s="251"/>
      <c r="BD13" s="251"/>
      <c r="BE13" s="251"/>
      <c r="BF13" s="251"/>
      <c r="BG13" s="251"/>
      <c r="BH13" s="251"/>
      <c r="BI13" s="251"/>
      <c r="BJ13" s="251"/>
      <c r="BK13" s="251"/>
      <c r="BL13" s="251"/>
      <c r="BM13" s="251"/>
      <c r="BN13" s="251"/>
      <c r="BO13" s="251"/>
      <c r="BP13" s="251"/>
      <c r="BQ13" s="251"/>
      <c r="BR13" s="251"/>
      <c r="BS13" s="251"/>
      <c r="BT13" s="251"/>
      <c r="BU13" s="251"/>
      <c r="BV13" s="119"/>
      <c r="BW13" s="119"/>
      <c r="BX13" s="119"/>
      <c r="BY13" s="119"/>
      <c r="BZ13" s="119"/>
      <c r="CA13" s="119"/>
      <c r="CB13" s="119"/>
      <c r="CC13" s="119"/>
      <c r="CD13" s="119"/>
      <c r="CE13" s="119"/>
    </row>
    <row r="14" spans="1:256" s="66" customFormat="1" ht="45" customHeight="1" x14ac:dyDescent="0.15">
      <c r="A14" s="36"/>
      <c r="B14" s="179" t="s">
        <v>149</v>
      </c>
      <c r="C14" s="411"/>
      <c r="D14" s="413"/>
      <c r="E14" s="415"/>
      <c r="F14" s="418"/>
      <c r="G14" s="413"/>
      <c r="H14" s="410"/>
      <c r="I14" s="382" t="s">
        <v>144</v>
      </c>
      <c r="J14" s="373">
        <v>1</v>
      </c>
      <c r="K14" s="377" t="s">
        <v>701</v>
      </c>
      <c r="L14" s="180" t="s">
        <v>702</v>
      </c>
      <c r="M14" s="304" t="str">
        <f>mergeValue(H14)</f>
        <v>город Санкт-Петербург</v>
      </c>
      <c r="N14" s="295"/>
      <c r="O14" s="295"/>
      <c r="P14" s="295"/>
      <c r="Q14" s="295"/>
      <c r="R14" s="304" t="str">
        <f>K14&amp;" ("&amp;L14&amp;")"</f>
        <v>муниципальный округ Юнтолово (40326000)</v>
      </c>
      <c r="S14" s="179"/>
      <c r="T14" s="179"/>
      <c r="U14" s="239"/>
      <c r="V14" s="179"/>
      <c r="W14" s="179"/>
      <c r="X14" s="179"/>
      <c r="Y14" s="119"/>
      <c r="Z14" s="119"/>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251"/>
      <c r="BN14" s="251"/>
      <c r="BO14" s="251"/>
      <c r="BP14" s="251"/>
      <c r="BQ14" s="251"/>
      <c r="BR14" s="251"/>
      <c r="BS14" s="251"/>
      <c r="BT14" s="251"/>
      <c r="BU14" s="251"/>
      <c r="BV14" s="119"/>
      <c r="BW14" s="119"/>
      <c r="BX14" s="119"/>
      <c r="BY14" s="119"/>
      <c r="BZ14" s="119"/>
      <c r="CA14" s="119"/>
      <c r="CB14" s="119"/>
      <c r="CC14" s="119"/>
      <c r="CD14" s="119"/>
      <c r="CE14" s="119"/>
    </row>
    <row r="15" spans="1:256" s="66" customFormat="1" ht="0.95" customHeight="1" x14ac:dyDescent="0.15">
      <c r="A15" s="36"/>
      <c r="B15" s="36"/>
      <c r="C15" s="411"/>
      <c r="D15" s="413"/>
      <c r="E15" s="415"/>
      <c r="F15" s="419"/>
      <c r="G15" s="413"/>
      <c r="H15" s="410"/>
      <c r="I15" s="185" t="s">
        <v>144</v>
      </c>
      <c r="J15" s="185"/>
      <c r="K15" s="201" t="s">
        <v>144</v>
      </c>
      <c r="L15" s="222"/>
      <c r="M15" s="295"/>
      <c r="N15" s="295"/>
      <c r="O15" s="295"/>
      <c r="P15" s="295"/>
      <c r="Q15" s="304"/>
      <c r="R15" s="295"/>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256" s="66" customFormat="1" ht="0.95" customHeight="1" x14ac:dyDescent="0.15">
      <c r="A16" s="36"/>
      <c r="B16" s="36"/>
      <c r="C16" s="412"/>
      <c r="D16" s="413"/>
      <c r="E16" s="416"/>
      <c r="F16" s="175" t="s">
        <v>144</v>
      </c>
      <c r="G16" s="185" t="s">
        <v>144</v>
      </c>
      <c r="H16" s="201" t="s">
        <v>144</v>
      </c>
      <c r="I16" s="185" t="s">
        <v>144</v>
      </c>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22" s="155" customFormat="1" hidden="1" x14ac:dyDescent="0.15">
      <c r="A17" s="18"/>
      <c r="B17" s="18" t="s">
        <v>166</v>
      </c>
      <c r="C17" s="39"/>
      <c r="D17" s="175"/>
      <c r="E17" s="181" t="s">
        <v>144</v>
      </c>
      <c r="F17" s="177" t="s">
        <v>144</v>
      </c>
      <c r="G17" s="177"/>
      <c r="H17" s="177"/>
      <c r="I17" s="177" t="s">
        <v>144</v>
      </c>
      <c r="J17" s="177"/>
      <c r="K17" s="177"/>
      <c r="L17" s="178"/>
      <c r="M17" s="351"/>
      <c r="N17" s="349"/>
      <c r="O17" s="349"/>
      <c r="P17" s="349"/>
      <c r="Q17" s="350" t="s">
        <v>252</v>
      </c>
      <c r="R17" s="349"/>
      <c r="S17" s="306"/>
      <c r="T17" s="306"/>
      <c r="U17" s="306"/>
      <c r="V17" s="306"/>
    </row>
    <row r="18" spans="1:22" s="155" customFormat="1" ht="21" customHeight="1" x14ac:dyDescent="0.15">
      <c r="A18" s="32"/>
      <c r="B18" s="18"/>
      <c r="C18" s="154"/>
      <c r="D18" s="309"/>
      <c r="E18" s="309"/>
      <c r="F18" s="309"/>
      <c r="G18" s="309"/>
      <c r="H18" s="309"/>
      <c r="I18" s="309"/>
      <c r="J18" s="309"/>
      <c r="K18" s="309"/>
      <c r="L18" s="309"/>
      <c r="M18" s="349"/>
      <c r="N18" s="349"/>
      <c r="O18" s="349"/>
      <c r="P18" s="349"/>
      <c r="Q18" s="350"/>
      <c r="R18" s="349"/>
      <c r="S18" s="306"/>
      <c r="T18" s="306"/>
      <c r="U18" s="306"/>
      <c r="V18" s="306"/>
    </row>
    <row r="19" spans="1:22" s="155" customFormat="1" x14ac:dyDescent="0.15">
      <c r="A19" s="32"/>
      <c r="B19" s="18"/>
      <c r="C19" s="154"/>
      <c r="D19" s="18"/>
      <c r="E19" s="18"/>
      <c r="F19" s="18"/>
      <c r="G19" s="18"/>
      <c r="H19" s="18"/>
      <c r="I19" s="18"/>
      <c r="J19" s="18"/>
      <c r="K19" s="18"/>
      <c r="L19" s="18"/>
      <c r="M19" s="304"/>
      <c r="N19" s="304"/>
      <c r="O19" s="304"/>
      <c r="P19" s="304"/>
      <c r="Q19" s="305"/>
      <c r="R19" s="304"/>
      <c r="S19" s="306"/>
      <c r="T19" s="306"/>
      <c r="U19" s="306"/>
      <c r="V19" s="306"/>
    </row>
    <row r="20" spans="1:22" s="155" customFormat="1" ht="0.75" customHeight="1" x14ac:dyDescent="0.15">
      <c r="A20" s="32"/>
      <c r="B20" s="18"/>
      <c r="C20" s="154"/>
      <c r="D20" s="18"/>
      <c r="E20" s="18"/>
      <c r="F20" s="18"/>
      <c r="G20" s="18"/>
      <c r="H20" s="18"/>
      <c r="I20" s="18"/>
      <c r="J20" s="18"/>
      <c r="K20" s="18"/>
      <c r="L20" s="18"/>
      <c r="M20" s="304"/>
      <c r="N20" s="304"/>
      <c r="O20" s="304"/>
      <c r="P20" s="304"/>
      <c r="Q20" s="305"/>
      <c r="R20" s="304"/>
      <c r="S20" s="306"/>
      <c r="T20" s="306"/>
      <c r="U20" s="306"/>
      <c r="V20" s="306"/>
    </row>
    <row r="21" spans="1:22" s="159" customFormat="1" ht="10.5" x14ac:dyDescent="0.15">
      <c r="A21" s="158"/>
      <c r="C21" s="160"/>
      <c r="D21" s="170"/>
      <c r="E21" s="170"/>
      <c r="M21" s="304"/>
      <c r="N21" s="304"/>
      <c r="O21" s="304"/>
      <c r="P21" s="304"/>
      <c r="Q21" s="305"/>
      <c r="R21" s="304"/>
      <c r="S21" s="306"/>
      <c r="T21" s="306"/>
      <c r="U21" s="306"/>
      <c r="V21" s="306"/>
    </row>
    <row r="22" spans="1:22" s="159" customFormat="1" ht="10.5" x14ac:dyDescent="0.15">
      <c r="A22" s="158"/>
      <c r="C22" s="160"/>
      <c r="D22" s="170"/>
      <c r="E22" s="170"/>
      <c r="M22" s="304"/>
      <c r="N22" s="304"/>
      <c r="O22" s="304"/>
      <c r="P22" s="304"/>
      <c r="Q22" s="305"/>
      <c r="R22" s="304"/>
      <c r="S22" s="306"/>
      <c r="T22" s="306"/>
      <c r="U22" s="306"/>
      <c r="V22" s="306"/>
    </row>
  </sheetData>
  <sheetProtection algorithmName="SHA-512" hashValue="wjeh4pXFQZ3gY2RMb792oW3/rwBcVOJo4kc352WxDeTh7/x1maBz80gWqkCwioZBQuRw2IVY7idze14LwdVJ0g==" saltValue="NfiU2QIZz5b2oBvAhhcAKA=="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C3" zoomScaleNormal="100" workbookViewId="0">
      <selection activeCell="I22" sqref="I22:I23"/>
    </sheetView>
  </sheetViews>
  <sheetFormatPr defaultRowHeight="15" x14ac:dyDescent="0.15"/>
  <cols>
    <col min="1" max="1" width="6.42578125" style="207" hidden="1" customWidth="1"/>
    <col min="2" max="2" width="2" style="207" hidden="1" customWidth="1"/>
    <col min="3" max="3" width="3.7109375" style="207" customWidth="1"/>
    <col min="4" max="4" width="4.28515625" style="207" customWidth="1"/>
    <col min="5" max="5" width="45" style="207" customWidth="1"/>
    <col min="6" max="6" width="6.42578125" style="207" bestFit="1" customWidth="1"/>
    <col min="7" max="7" width="4.42578125" style="207" customWidth="1"/>
    <col min="8" max="8" width="5.5703125" style="207" customWidth="1"/>
    <col min="9" max="9" width="52.85546875" style="207" customWidth="1"/>
    <col min="10" max="10" width="7" style="207" bestFit="1" customWidth="1"/>
    <col min="11" max="11" width="3.7109375" style="207" bestFit="1" customWidth="1"/>
    <col min="12" max="12" width="6.28515625" style="207" bestFit="1" customWidth="1"/>
    <col min="13" max="13" width="61" style="207" customWidth="1"/>
    <col min="14" max="15" width="9.140625" style="208"/>
    <col min="16" max="16" width="9.140625" style="240"/>
    <col min="17" max="38" width="9.140625" style="208"/>
    <col min="39" max="16384" width="9.140625" style="207"/>
  </cols>
  <sheetData>
    <row r="1" spans="1:38" hidden="1" x14ac:dyDescent="0.15"/>
    <row r="2" spans="1:38" hidden="1" x14ac:dyDescent="0.15"/>
    <row r="3" spans="1:38" ht="10.5" customHeight="1" x14ac:dyDescent="0.15"/>
    <row r="4" spans="1:38" ht="27" customHeight="1" x14ac:dyDescent="0.15">
      <c r="A4" s="209"/>
      <c r="B4" s="209"/>
      <c r="D4" s="43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433"/>
      <c r="F4" s="433"/>
      <c r="G4" s="433"/>
      <c r="H4" s="433"/>
      <c r="I4" s="434"/>
      <c r="J4" s="208"/>
      <c r="K4" s="208"/>
      <c r="L4" s="208"/>
      <c r="M4" s="208"/>
    </row>
    <row r="5" spans="1:38" s="211" customFormat="1" ht="15.75" x14ac:dyDescent="0.15">
      <c r="A5" s="209"/>
      <c r="B5" s="209"/>
      <c r="C5" s="209"/>
      <c r="D5" s="435" t="str">
        <f>IF(org=0,"Не определено",org)</f>
        <v>ООО "ЕСЭ-Кубань"</v>
      </c>
      <c r="E5" s="436"/>
      <c r="F5" s="436"/>
      <c r="G5" s="436"/>
      <c r="H5" s="436"/>
      <c r="I5" s="437"/>
      <c r="J5" s="210"/>
      <c r="K5" s="210"/>
      <c r="L5" s="210"/>
      <c r="M5" s="210"/>
      <c r="N5" s="210"/>
      <c r="O5" s="210"/>
      <c r="P5" s="241"/>
      <c r="Q5" s="210"/>
      <c r="R5" s="210"/>
      <c r="S5" s="210"/>
      <c r="T5" s="210"/>
      <c r="U5" s="210"/>
      <c r="V5" s="210"/>
      <c r="W5" s="210"/>
      <c r="X5" s="210"/>
      <c r="Y5" s="210"/>
      <c r="Z5" s="210"/>
      <c r="AA5" s="210"/>
      <c r="AB5" s="210"/>
      <c r="AC5" s="210"/>
      <c r="AD5" s="210"/>
      <c r="AE5" s="210"/>
      <c r="AF5" s="210"/>
      <c r="AG5" s="210"/>
      <c r="AH5" s="210"/>
      <c r="AI5" s="210"/>
      <c r="AJ5" s="210"/>
      <c r="AK5" s="210"/>
      <c r="AL5" s="210"/>
    </row>
    <row r="6" spans="1:38" s="212" customFormat="1" ht="3" customHeight="1" x14ac:dyDescent="0.15">
      <c r="A6" s="440"/>
      <c r="B6" s="440"/>
      <c r="C6" s="440"/>
      <c r="D6" s="440"/>
      <c r="E6" s="440"/>
      <c r="F6" s="440"/>
      <c r="G6" s="54"/>
      <c r="H6" s="54"/>
      <c r="I6" s="54"/>
      <c r="J6" s="54"/>
      <c r="K6" s="54"/>
      <c r="N6" s="213"/>
      <c r="O6" s="213"/>
      <c r="P6" s="242"/>
      <c r="Q6" s="213"/>
      <c r="R6" s="213"/>
      <c r="S6" s="213"/>
      <c r="T6" s="213"/>
      <c r="U6" s="213"/>
      <c r="V6" s="213"/>
      <c r="W6" s="213"/>
      <c r="X6" s="213"/>
      <c r="Y6" s="213"/>
      <c r="Z6" s="213"/>
      <c r="AA6" s="213"/>
      <c r="AB6" s="213"/>
      <c r="AC6" s="213"/>
      <c r="AD6" s="213"/>
      <c r="AE6" s="213"/>
      <c r="AF6" s="213"/>
      <c r="AG6" s="213"/>
      <c r="AH6" s="213"/>
      <c r="AI6" s="213"/>
      <c r="AJ6" s="213"/>
      <c r="AK6" s="213"/>
      <c r="AL6" s="213"/>
    </row>
    <row r="7" spans="1:38" ht="3.75" customHeight="1" x14ac:dyDescent="0.15">
      <c r="A7" s="440"/>
      <c r="B7" s="440"/>
      <c r="C7" s="440"/>
      <c r="D7" s="440"/>
      <c r="E7" s="440"/>
      <c r="F7" s="440"/>
    </row>
    <row r="8" spans="1:38" ht="0.2" customHeight="1" x14ac:dyDescent="0.15">
      <c r="B8" s="439"/>
      <c r="C8" s="439"/>
      <c r="D8" s="439"/>
      <c r="E8" s="438"/>
      <c r="F8" s="438"/>
    </row>
    <row r="9" spans="1:38" ht="0.2" customHeight="1" x14ac:dyDescent="0.15">
      <c r="B9" s="439"/>
      <c r="C9" s="439"/>
      <c r="D9" s="439"/>
      <c r="E9" s="438"/>
      <c r="F9" s="438"/>
    </row>
    <row r="10" spans="1:38" ht="0.2" customHeight="1" x14ac:dyDescent="0.15">
      <c r="B10" s="439"/>
      <c r="C10" s="439"/>
      <c r="D10" s="439"/>
      <c r="E10" s="438"/>
      <c r="F10" s="438"/>
    </row>
    <row r="11" spans="1:38" ht="6" hidden="1" customHeight="1" x14ac:dyDescent="0.15">
      <c r="B11" s="439"/>
      <c r="C11" s="439"/>
      <c r="D11" s="439"/>
      <c r="E11" s="438"/>
      <c r="F11" s="438"/>
    </row>
    <row r="12" spans="1:38" ht="20.25" hidden="1" customHeight="1" x14ac:dyDescent="0.15">
      <c r="A12" s="163"/>
      <c r="B12" s="439"/>
      <c r="C12" s="439"/>
      <c r="D12" s="439"/>
      <c r="E12" s="372"/>
      <c r="F12" s="163"/>
      <c r="G12" s="372"/>
      <c r="H12" s="372"/>
      <c r="I12" s="163"/>
      <c r="J12" s="163"/>
      <c r="K12" s="372"/>
    </row>
    <row r="13" spans="1:38" ht="20.25" hidden="1" customHeight="1" x14ac:dyDescent="0.15">
      <c r="B13" s="439"/>
      <c r="C13" s="439"/>
      <c r="D13" s="439"/>
      <c r="E13" s="372"/>
      <c r="F13" s="375"/>
      <c r="G13" s="163"/>
      <c r="H13" s="163"/>
      <c r="I13" s="163"/>
      <c r="J13" s="163"/>
      <c r="K13" s="372"/>
    </row>
    <row r="14" spans="1:38" ht="6" hidden="1" customHeight="1" x14ac:dyDescent="0.15">
      <c r="B14" s="441"/>
      <c r="C14" s="441"/>
      <c r="D14" s="441"/>
      <c r="E14" s="164"/>
      <c r="F14" s="163"/>
      <c r="G14" s="163"/>
      <c r="H14" s="163"/>
      <c r="I14" s="163"/>
      <c r="J14" s="163"/>
      <c r="K14" s="372"/>
    </row>
    <row r="15" spans="1:38" ht="3" customHeight="1" x14ac:dyDescent="0.15"/>
    <row r="16" spans="1:38" ht="0.2" customHeight="1" x14ac:dyDescent="0.15"/>
    <row r="17" spans="1:38" s="211" customFormat="1" ht="0.2" customHeight="1" x14ac:dyDescent="0.15">
      <c r="A17" s="214"/>
      <c r="B17" s="214"/>
      <c r="C17" s="214"/>
      <c r="D17" s="214"/>
      <c r="E17" s="214"/>
      <c r="F17" s="214"/>
      <c r="G17" s="214"/>
      <c r="H17" s="214"/>
      <c r="I17" s="214"/>
      <c r="J17" s="214"/>
      <c r="K17" s="214"/>
      <c r="L17" s="214"/>
      <c r="M17" s="212"/>
      <c r="N17" s="210"/>
      <c r="O17" s="210"/>
      <c r="P17" s="241"/>
      <c r="Q17" s="210"/>
      <c r="R17" s="210"/>
      <c r="S17" s="210"/>
      <c r="T17" s="210"/>
      <c r="U17" s="210"/>
      <c r="V17" s="210"/>
      <c r="W17" s="210"/>
      <c r="X17" s="210"/>
      <c r="Y17" s="210"/>
      <c r="Z17" s="210"/>
      <c r="AA17" s="210"/>
      <c r="AB17" s="210"/>
      <c r="AC17" s="210"/>
      <c r="AD17" s="210"/>
      <c r="AE17" s="210"/>
      <c r="AF17" s="210"/>
      <c r="AG17" s="210"/>
      <c r="AH17" s="210"/>
      <c r="AI17" s="210"/>
      <c r="AJ17" s="210"/>
      <c r="AK17" s="210"/>
      <c r="AL17" s="210"/>
    </row>
    <row r="18" spans="1:38" ht="23.25" customHeight="1" x14ac:dyDescent="0.15">
      <c r="A18" s="430"/>
      <c r="B18" s="163"/>
      <c r="C18" s="163"/>
      <c r="D18" s="431" t="s">
        <v>116</v>
      </c>
      <c r="E18" s="431"/>
      <c r="F18" s="448" t="s">
        <v>202</v>
      </c>
      <c r="G18" s="448"/>
      <c r="H18" s="448"/>
      <c r="I18" s="448"/>
      <c r="J18" s="448" t="s">
        <v>334</v>
      </c>
      <c r="K18" s="448"/>
      <c r="L18" s="448"/>
      <c r="M18" s="448"/>
    </row>
    <row r="19" spans="1:38" ht="23.25" customHeight="1" x14ac:dyDescent="0.15">
      <c r="A19" s="430"/>
      <c r="B19" s="165"/>
      <c r="C19" s="166"/>
      <c r="D19" s="374" t="s">
        <v>25</v>
      </c>
      <c r="E19" s="374" t="s">
        <v>148</v>
      </c>
      <c r="F19" s="374" t="s">
        <v>143</v>
      </c>
      <c r="G19" s="455" t="s">
        <v>25</v>
      </c>
      <c r="H19" s="456"/>
      <c r="I19" s="374" t="s">
        <v>148</v>
      </c>
      <c r="J19" s="374" t="s">
        <v>143</v>
      </c>
      <c r="K19" s="455" t="s">
        <v>25</v>
      </c>
      <c r="L19" s="456"/>
      <c r="M19" s="374" t="s">
        <v>148</v>
      </c>
    </row>
    <row r="20" spans="1:38" s="168" customFormat="1" ht="14.25" customHeight="1" x14ac:dyDescent="0.15">
      <c r="A20" s="74"/>
      <c r="B20" s="74"/>
      <c r="C20" s="74"/>
      <c r="D20" s="183" t="s">
        <v>26</v>
      </c>
      <c r="E20" s="183" t="s">
        <v>0</v>
      </c>
      <c r="F20" s="183" t="s">
        <v>1</v>
      </c>
      <c r="G20" s="453" t="s">
        <v>2</v>
      </c>
      <c r="H20" s="454"/>
      <c r="I20" s="183" t="s">
        <v>12</v>
      </c>
      <c r="J20" s="183" t="s">
        <v>13</v>
      </c>
      <c r="K20" s="453" t="s">
        <v>31</v>
      </c>
      <c r="L20" s="454"/>
      <c r="M20" s="183" t="s">
        <v>32</v>
      </c>
      <c r="N20" s="182"/>
      <c r="O20" s="208"/>
      <c r="P20" s="243"/>
      <c r="Q20" s="182"/>
      <c r="R20" s="182"/>
      <c r="S20" s="182"/>
      <c r="T20" s="182"/>
      <c r="U20" s="182"/>
      <c r="V20" s="182"/>
      <c r="W20" s="182"/>
      <c r="X20" s="182"/>
      <c r="Y20" s="182"/>
      <c r="Z20" s="182"/>
      <c r="AA20" s="182"/>
      <c r="AB20" s="182"/>
      <c r="AC20" s="182"/>
      <c r="AD20" s="182"/>
      <c r="AE20" s="182"/>
      <c r="AF20" s="182"/>
      <c r="AG20" s="182"/>
      <c r="AH20" s="182"/>
      <c r="AI20" s="182"/>
      <c r="AJ20" s="182"/>
      <c r="AK20" s="182"/>
      <c r="AL20" s="182"/>
    </row>
    <row r="21" spans="1:38" hidden="1" x14ac:dyDescent="0.15">
      <c r="A21" s="215"/>
      <c r="B21" s="167"/>
      <c r="C21" s="167"/>
      <c r="D21" s="192"/>
      <c r="E21" s="193"/>
      <c r="F21" s="194"/>
      <c r="G21" s="193"/>
      <c r="H21" s="193"/>
      <c r="I21" s="194"/>
      <c r="J21" s="194"/>
      <c r="K21" s="195"/>
      <c r="L21" s="193"/>
      <c r="M21" s="196"/>
    </row>
    <row r="22" spans="1:38" ht="45" customHeight="1" x14ac:dyDescent="0.15">
      <c r="A22" s="56"/>
      <c r="B22" s="56"/>
      <c r="C22" s="39"/>
      <c r="D22" s="447" t="s">
        <v>26</v>
      </c>
      <c r="E22" s="442" t="s">
        <v>354</v>
      </c>
      <c r="F22" s="445" t="s">
        <v>19</v>
      </c>
      <c r="G22" s="449"/>
      <c r="H22" s="413">
        <v>1</v>
      </c>
      <c r="I22" s="451"/>
      <c r="J22" s="445" t="s">
        <v>19</v>
      </c>
      <c r="K22" s="189" t="s">
        <v>144</v>
      </c>
      <c r="L22" s="376" t="s">
        <v>26</v>
      </c>
      <c r="M22" s="205" t="s">
        <v>144</v>
      </c>
      <c r="X22" s="208">
        <v>4189706</v>
      </c>
      <c r="Y22" s="208" t="s">
        <v>145</v>
      </c>
      <c r="Z22" s="208">
        <v>1705000</v>
      </c>
    </row>
    <row r="23" spans="1:38" ht="15" hidden="1" customHeight="1" x14ac:dyDescent="0.15">
      <c r="A23" s="56"/>
      <c r="B23" s="56"/>
      <c r="C23" s="71"/>
      <c r="D23" s="447"/>
      <c r="E23" s="443"/>
      <c r="F23" s="446"/>
      <c r="G23" s="450"/>
      <c r="H23" s="413"/>
      <c r="I23" s="452"/>
      <c r="J23" s="446"/>
      <c r="K23" s="175" t="s">
        <v>144</v>
      </c>
      <c r="L23" s="185"/>
      <c r="M23" s="204" t="s">
        <v>144</v>
      </c>
    </row>
    <row r="24" spans="1:38" ht="15" hidden="1" customHeight="1" x14ac:dyDescent="0.15">
      <c r="A24" s="56"/>
      <c r="B24" s="56"/>
      <c r="C24" s="71"/>
      <c r="D24" s="447"/>
      <c r="E24" s="444"/>
      <c r="F24" s="446"/>
      <c r="G24" s="175"/>
      <c r="H24" s="185"/>
      <c r="I24" s="181" t="s">
        <v>144</v>
      </c>
      <c r="J24" s="185"/>
      <c r="K24" s="185" t="s">
        <v>144</v>
      </c>
      <c r="L24" s="185"/>
      <c r="M24" s="186"/>
    </row>
    <row r="25" spans="1:38" ht="15" hidden="1" customHeight="1" x14ac:dyDescent="0.15">
      <c r="A25" s="216"/>
      <c r="B25" s="187"/>
      <c r="C25" s="428"/>
      <c r="D25" s="175"/>
      <c r="E25" s="176" t="s">
        <v>144</v>
      </c>
      <c r="F25" s="185"/>
      <c r="G25" s="185"/>
      <c r="H25" s="185"/>
      <c r="I25" s="185"/>
      <c r="J25" s="185"/>
      <c r="K25" s="185" t="s">
        <v>144</v>
      </c>
      <c r="L25" s="185"/>
      <c r="M25" s="186"/>
    </row>
    <row r="26" spans="1:38" ht="15" customHeight="1" x14ac:dyDescent="0.15">
      <c r="C26" s="428"/>
      <c r="D26" s="220"/>
      <c r="E26" s="220"/>
      <c r="F26" s="220"/>
      <c r="G26" s="220"/>
      <c r="H26" s="220"/>
      <c r="I26" s="220"/>
      <c r="J26" s="220"/>
      <c r="K26" s="220" t="s">
        <v>144</v>
      </c>
      <c r="L26" s="220"/>
      <c r="M26" s="220"/>
    </row>
    <row r="27" spans="1:38" ht="37.5" customHeight="1" x14ac:dyDescent="0.15"/>
  </sheetData>
  <sheetProtection algorithmName="SHA-512" hashValue="f3kVYRCSWMXiLjmUu84w9fcozB13v2VIn0xyIUYFUpJ/+EX/cEAfeOPncegRAXqQCi+f5x7KVj11sgGQgEQQKw==" saltValue="l+EoL4BYtQ0pKR2wGzDWbQ==" spinCount="100000"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x14ac:dyDescent="0.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79" customWidth="1"/>
    <col min="9" max="17" width="10.5703125" style="18"/>
    <col min="18" max="18" width="10.5703125" style="238"/>
    <col min="19" max="16384" width="10.5703125" style="18"/>
  </cols>
  <sheetData>
    <row r="1" spans="3:21" s="179" customFormat="1" ht="15" hidden="1" customHeight="1" x14ac:dyDescent="0.15">
      <c r="C1" s="226"/>
      <c r="G1" s="179">
        <v>4</v>
      </c>
      <c r="R1" s="239"/>
    </row>
    <row r="2" spans="3:21" s="179" customFormat="1" ht="15" hidden="1" customHeight="1" x14ac:dyDescent="0.15">
      <c r="C2" s="226"/>
      <c r="R2" s="239"/>
    </row>
    <row r="3" spans="3:21" s="179" customFormat="1" ht="15" hidden="1" customHeight="1" x14ac:dyDescent="0.15">
      <c r="C3" s="226"/>
      <c r="R3" s="239"/>
    </row>
    <row r="4" spans="3:21" ht="11.25" customHeight="1" x14ac:dyDescent="0.15">
      <c r="C4" s="71"/>
      <c r="D4" s="72"/>
      <c r="E4" s="72"/>
      <c r="F4" s="72"/>
      <c r="G4" s="72"/>
    </row>
    <row r="5" spans="3:21" x14ac:dyDescent="0.15">
      <c r="C5" s="71"/>
      <c r="D5" s="458" t="s">
        <v>258</v>
      </c>
      <c r="E5" s="458"/>
      <c r="F5" s="458"/>
      <c r="G5" s="458"/>
      <c r="H5" s="228"/>
    </row>
    <row r="6" spans="3:21" ht="15" customHeight="1" x14ac:dyDescent="0.15">
      <c r="C6" s="71"/>
      <c r="D6" s="459" t="str">
        <f>IF(org=0,"Не определено",org)</f>
        <v>ООО "ЕСЭ-Кубань"</v>
      </c>
      <c r="E6" s="459"/>
      <c r="F6" s="459"/>
      <c r="G6" s="459"/>
      <c r="H6" s="228"/>
    </row>
    <row r="7" spans="3:21" s="369" customFormat="1" x14ac:dyDescent="0.15">
      <c r="D7" s="353"/>
      <c r="E7" s="312"/>
      <c r="F7" s="312"/>
      <c r="G7" s="312"/>
      <c r="U7" s="245"/>
    </row>
    <row r="8" spans="3:21" s="56" customFormat="1" x14ac:dyDescent="0.15">
      <c r="C8" s="119">
        <v>22</v>
      </c>
      <c r="D8" s="460" t="s">
        <v>244</v>
      </c>
      <c r="E8" s="461"/>
      <c r="F8" s="461"/>
      <c r="G8" s="462"/>
      <c r="U8" s="250"/>
    </row>
    <row r="9" spans="3:21" ht="11.25" customHeight="1" x14ac:dyDescent="0.15">
      <c r="D9" s="463" t="s">
        <v>233</v>
      </c>
      <c r="E9" s="463"/>
      <c r="F9" s="463"/>
      <c r="G9" s="464" t="s">
        <v>234</v>
      </c>
    </row>
    <row r="10" spans="3:21" ht="11.25" customHeight="1" x14ac:dyDescent="0.15">
      <c r="D10" s="378" t="s">
        <v>25</v>
      </c>
      <c r="E10" s="330" t="s">
        <v>257</v>
      </c>
      <c r="F10" s="331" t="s">
        <v>223</v>
      </c>
      <c r="G10" s="465"/>
    </row>
    <row r="11" spans="3:21" ht="12" customHeight="1" x14ac:dyDescent="0.15">
      <c r="D11" s="348" t="s">
        <v>26</v>
      </c>
      <c r="E11" s="332">
        <v>2</v>
      </c>
      <c r="F11" s="333">
        <v>3</v>
      </c>
      <c r="G11" s="334">
        <v>4</v>
      </c>
    </row>
    <row r="12" spans="3:21" x14ac:dyDescent="0.15">
      <c r="D12" s="326">
        <v>1</v>
      </c>
      <c r="E12" s="336" t="s">
        <v>259</v>
      </c>
      <c r="F12" s="363" t="str">
        <f>IF(form_up_date="","",form_up_date)</f>
        <v>01.08.2022</v>
      </c>
      <c r="G12" s="365" t="s">
        <v>260</v>
      </c>
    </row>
    <row r="13" spans="3:21" ht="45" x14ac:dyDescent="0.15">
      <c r="D13" s="326" t="s">
        <v>271</v>
      </c>
      <c r="E13" s="336" t="s">
        <v>261</v>
      </c>
      <c r="F13" s="363" t="s">
        <v>758</v>
      </c>
      <c r="G13" s="337" t="s">
        <v>333</v>
      </c>
    </row>
    <row r="14" spans="3:21" ht="22.5" x14ac:dyDescent="0.15">
      <c r="D14" s="326" t="s">
        <v>272</v>
      </c>
      <c r="E14" s="336" t="s">
        <v>262</v>
      </c>
      <c r="F14" s="363" t="s">
        <v>354</v>
      </c>
      <c r="G14" s="365" t="s">
        <v>263</v>
      </c>
    </row>
    <row r="15" spans="3:21" ht="22.5" x14ac:dyDescent="0.15">
      <c r="D15" s="326" t="s">
        <v>273</v>
      </c>
      <c r="E15" s="336" t="s">
        <v>264</v>
      </c>
      <c r="F15" s="364" t="s">
        <v>265</v>
      </c>
      <c r="G15" s="337"/>
    </row>
    <row r="16" spans="3:21" x14ac:dyDescent="0.15">
      <c r="D16" s="335" t="str">
        <f>D15&amp;".1"</f>
        <v>4.1.1</v>
      </c>
      <c r="E16" s="338" t="s">
        <v>3</v>
      </c>
      <c r="F16" s="363" t="str">
        <f>IF(region_name="","",region_name)</f>
        <v>г.Санкт-Петербург</v>
      </c>
      <c r="G16" s="365" t="s">
        <v>266</v>
      </c>
    </row>
    <row r="17" spans="4:7" ht="22.5" x14ac:dyDescent="0.15">
      <c r="D17" s="326" t="s">
        <v>274</v>
      </c>
      <c r="E17" s="339" t="s">
        <v>267</v>
      </c>
      <c r="F17" s="363" t="s">
        <v>523</v>
      </c>
      <c r="G17" s="367" t="s">
        <v>268</v>
      </c>
    </row>
    <row r="18" spans="4:7" ht="56.25" x14ac:dyDescent="0.15">
      <c r="D18" s="326" t="s">
        <v>275</v>
      </c>
      <c r="E18" s="340" t="s">
        <v>269</v>
      </c>
      <c r="F18" s="363" t="s">
        <v>759</v>
      </c>
      <c r="G18" s="347" t="s">
        <v>332</v>
      </c>
    </row>
    <row r="19" spans="4:7" x14ac:dyDescent="0.15">
      <c r="D19" s="341"/>
      <c r="E19" s="342"/>
      <c r="F19" s="343"/>
      <c r="G19" s="344"/>
    </row>
    <row r="20" spans="4:7" x14ac:dyDescent="0.15">
      <c r="D20" s="345"/>
      <c r="E20" s="457" t="s">
        <v>270</v>
      </c>
      <c r="F20" s="457"/>
      <c r="G20" s="346"/>
    </row>
  </sheetData>
  <sheetProtection algorithmName="SHA-512" hashValue="XFsh0rux20kzEVKwMNE5NSYxY1tRuk1y0ji2HxbXlzfzono96rcND8kmwTXYTwQKWVLMVOgsBglMsczWgzJONw==" saltValue="qm6exl3ODjXSajev7hUDiw=="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20"/>
  <sheetViews>
    <sheetView showGridLines="0" topLeftCell="C4" zoomScaleNormal="100" workbookViewId="0">
      <selection activeCell="H17" sqref="H17"/>
    </sheetView>
  </sheetViews>
  <sheetFormatPr defaultColWidth="10.5703125" defaultRowHeight="15" x14ac:dyDescent="0.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79" customWidth="1"/>
    <col min="9" max="17" width="10.5703125" style="18"/>
    <col min="18" max="18" width="10.5703125" style="238"/>
    <col min="19" max="16384" width="10.5703125" style="18"/>
  </cols>
  <sheetData>
    <row r="1" spans="1:18" s="179" customFormat="1" ht="15" hidden="1" customHeight="1" x14ac:dyDescent="0.15">
      <c r="C1" s="226"/>
      <c r="G1" s="179">
        <v>4</v>
      </c>
      <c r="R1" s="239"/>
    </row>
    <row r="2" spans="1:18" ht="67.5" hidden="1" x14ac:dyDescent="0.15">
      <c r="D2" s="326"/>
      <c r="E2" s="361"/>
      <c r="F2" s="328" t="s">
        <v>74</v>
      </c>
      <c r="G2" s="327"/>
      <c r="H2" s="319" t="s">
        <v>346</v>
      </c>
    </row>
    <row r="3" spans="1:18" s="179" customFormat="1" ht="15" hidden="1" customHeight="1" x14ac:dyDescent="0.15">
      <c r="C3" s="226"/>
      <c r="R3" s="239"/>
    </row>
    <row r="4" spans="1:18" ht="11.25" customHeight="1" x14ac:dyDescent="0.15">
      <c r="C4" s="71"/>
      <c r="D4" s="72"/>
      <c r="E4" s="72"/>
      <c r="F4" s="72"/>
      <c r="G4" s="72"/>
    </row>
    <row r="5" spans="1:18" ht="36.75" customHeight="1" x14ac:dyDescent="0.15">
      <c r="C5" s="71"/>
      <c r="D5" s="458"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458"/>
      <c r="F5" s="458"/>
      <c r="G5" s="458"/>
      <c r="H5" s="228"/>
    </row>
    <row r="6" spans="1:18" ht="15" customHeight="1" x14ac:dyDescent="0.15">
      <c r="C6" s="71"/>
      <c r="D6" s="459" t="str">
        <f>IF(org=0,"Не определено",org)</f>
        <v>ООО "ЕСЭ-Кубань"</v>
      </c>
      <c r="E6" s="459"/>
      <c r="F6" s="459"/>
      <c r="G6" s="459"/>
      <c r="H6" s="228"/>
    </row>
    <row r="7" spans="1:18" ht="11.25" customHeight="1" x14ac:dyDescent="0.15">
      <c r="C7" s="71"/>
      <c r="D7" s="72"/>
      <c r="E7" s="72"/>
      <c r="F7" s="72"/>
      <c r="G7" s="228">
        <v>22</v>
      </c>
    </row>
    <row r="8" spans="1:18" ht="101.25" x14ac:dyDescent="0.15">
      <c r="C8" s="71"/>
      <c r="D8" s="413" t="s">
        <v>25</v>
      </c>
      <c r="E8" s="467" t="s">
        <v>257</v>
      </c>
      <c r="F8" s="467" t="s">
        <v>159</v>
      </c>
      <c r="G8" s="321" t="s">
        <v>757</v>
      </c>
      <c r="H8" s="466" t="s">
        <v>234</v>
      </c>
    </row>
    <row r="9" spans="1:18" ht="21" customHeight="1" x14ac:dyDescent="0.15">
      <c r="C9" s="71"/>
      <c r="D9" s="413"/>
      <c r="E9" s="467"/>
      <c r="F9" s="467"/>
      <c r="G9" s="322" t="s">
        <v>223</v>
      </c>
      <c r="H9" s="463"/>
    </row>
    <row r="10" spans="1:18" ht="11.25" hidden="1" customHeight="1" x14ac:dyDescent="0.15">
      <c r="C10" s="71"/>
      <c r="D10" s="74" t="s">
        <v>26</v>
      </c>
      <c r="E10" s="74" t="s">
        <v>0</v>
      </c>
      <c r="F10" s="74" t="s">
        <v>1</v>
      </c>
      <c r="G10" s="227" t="str">
        <f>G1&amp;".1"</f>
        <v>4.1</v>
      </c>
      <c r="H10" s="319"/>
    </row>
    <row r="11" spans="1:18" ht="22.5" x14ac:dyDescent="0.15">
      <c r="A11" s="18"/>
      <c r="C11" s="39"/>
      <c r="D11" s="173">
        <v>1</v>
      </c>
      <c r="E11" s="224" t="s">
        <v>160</v>
      </c>
      <c r="F11" s="173" t="s">
        <v>255</v>
      </c>
      <c r="G11" s="323">
        <v>0</v>
      </c>
      <c r="H11" s="319" t="s">
        <v>341</v>
      </c>
    </row>
    <row r="12" spans="1:18" ht="22.5" x14ac:dyDescent="0.15">
      <c r="A12" s="18"/>
      <c r="C12" s="39"/>
      <c r="D12" s="173">
        <v>2</v>
      </c>
      <c r="E12" s="225" t="s">
        <v>161</v>
      </c>
      <c r="F12" s="258" t="s">
        <v>255</v>
      </c>
      <c r="G12" s="323">
        <v>0</v>
      </c>
      <c r="H12" s="319" t="s">
        <v>342</v>
      </c>
    </row>
    <row r="13" spans="1:18" ht="22.5" x14ac:dyDescent="0.15">
      <c r="A13" s="18"/>
      <c r="C13" s="39"/>
      <c r="D13" s="173">
        <v>3</v>
      </c>
      <c r="E13" s="225" t="s">
        <v>171</v>
      </c>
      <c r="F13" s="258" t="s">
        <v>255</v>
      </c>
      <c r="G13" s="323">
        <v>0</v>
      </c>
      <c r="H13" s="319" t="s">
        <v>343</v>
      </c>
    </row>
    <row r="14" spans="1:18" ht="45" x14ac:dyDescent="0.15">
      <c r="A14" s="18"/>
      <c r="C14" s="39"/>
      <c r="D14" s="258">
        <v>4</v>
      </c>
      <c r="E14" s="260" t="s">
        <v>254</v>
      </c>
      <c r="F14" s="258" t="s">
        <v>265</v>
      </c>
      <c r="G14" s="357"/>
      <c r="H14" s="319" t="s">
        <v>344</v>
      </c>
    </row>
    <row r="15" spans="1:18" ht="90" x14ac:dyDescent="0.15">
      <c r="A15" s="18"/>
      <c r="C15" s="39"/>
      <c r="D15" s="258">
        <v>5</v>
      </c>
      <c r="E15" s="260" t="s">
        <v>340</v>
      </c>
      <c r="F15" s="258" t="s">
        <v>74</v>
      </c>
      <c r="G15" s="324">
        <f>SUM(G16:G20)</f>
        <v>0</v>
      </c>
      <c r="H15" s="319" t="s">
        <v>345</v>
      </c>
    </row>
    <row r="16" spans="1:18" ht="15" hidden="1" customHeight="1" x14ac:dyDescent="0.15">
      <c r="D16" s="72" t="s">
        <v>256</v>
      </c>
      <c r="E16" s="223"/>
      <c r="F16" s="72"/>
      <c r="G16" s="72"/>
    </row>
    <row r="17" spans="1:18" ht="67.5" x14ac:dyDescent="0.15">
      <c r="C17" s="154"/>
      <c r="D17" s="326" t="s">
        <v>283</v>
      </c>
      <c r="E17" s="360" t="s">
        <v>762</v>
      </c>
      <c r="F17" s="358" t="s">
        <v>74</v>
      </c>
      <c r="G17" s="327">
        <v>0</v>
      </c>
      <c r="H17" s="319" t="s">
        <v>346</v>
      </c>
    </row>
    <row r="18" spans="1:18" ht="67.5" x14ac:dyDescent="0.15">
      <c r="C18" s="154" t="s">
        <v>755</v>
      </c>
      <c r="D18" s="326" t="s">
        <v>760</v>
      </c>
      <c r="E18" s="360" t="s">
        <v>763</v>
      </c>
      <c r="F18" s="373" t="s">
        <v>74</v>
      </c>
      <c r="G18" s="327">
        <v>0</v>
      </c>
      <c r="H18" s="319" t="s">
        <v>346</v>
      </c>
    </row>
    <row r="19" spans="1:18" ht="67.5" x14ac:dyDescent="0.15">
      <c r="C19" s="154" t="s">
        <v>755</v>
      </c>
      <c r="D19" s="326" t="s">
        <v>761</v>
      </c>
      <c r="E19" s="360" t="s">
        <v>764</v>
      </c>
      <c r="F19" s="373" t="s">
        <v>74</v>
      </c>
      <c r="G19" s="327">
        <v>0</v>
      </c>
      <c r="H19" s="319" t="s">
        <v>346</v>
      </c>
    </row>
    <row r="20" spans="1:18" ht="11.25" x14ac:dyDescent="0.15">
      <c r="A20" s="18"/>
      <c r="C20" s="18"/>
      <c r="D20" s="277"/>
      <c r="E20" s="181" t="s">
        <v>347</v>
      </c>
      <c r="F20" s="320"/>
      <c r="G20" s="320"/>
      <c r="H20" s="325"/>
      <c r="R20" s="18"/>
    </row>
  </sheetData>
  <sheetProtection algorithmName="SHA-512" hashValue="jZzGvnXUvfeH5eDKwhAmpFcOlo38qjjI38BF1hJbEoh+5RzQ1IM1gXaoo2Uimd0SJEdsZRURmhdGVlk1NtCw8w==" saltValue="ih2ICScadsZJ6x+Alm9Stg==" spinCount="100000"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E1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G19">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RowHeight="15" x14ac:dyDescent="0.2"/>
  <cols>
    <col min="1" max="2" width="9.140625" style="7" hidden="1" customWidth="1"/>
    <col min="3" max="3" width="3.7109375" style="42" customWidth="1"/>
    <col min="4" max="4" width="6.28515625" style="7" customWidth="1"/>
    <col min="5" max="5" width="73.7109375" style="7" customWidth="1"/>
    <col min="6" max="20" width="9.140625" style="7"/>
    <col min="21" max="21" width="9.140625" style="248"/>
    <col min="22" max="16384" width="9.140625" style="7"/>
  </cols>
  <sheetData>
    <row r="1" spans="3:21" s="78" customFormat="1" hidden="1" x14ac:dyDescent="0.2">
      <c r="C1" s="77"/>
      <c r="U1" s="247"/>
    </row>
    <row r="2" spans="3:21" s="78" customFormat="1" hidden="1" x14ac:dyDescent="0.2">
      <c r="C2" s="77"/>
      <c r="U2" s="247"/>
    </row>
    <row r="3" spans="3:21" s="78" customFormat="1" hidden="1" x14ac:dyDescent="0.2">
      <c r="C3" s="77"/>
      <c r="U3" s="247"/>
    </row>
    <row r="4" spans="3:21" s="78" customFormat="1" hidden="1" x14ac:dyDescent="0.2">
      <c r="C4" s="77"/>
      <c r="U4" s="247"/>
    </row>
    <row r="5" spans="3:21" s="78" customFormat="1" hidden="1" x14ac:dyDescent="0.2">
      <c r="C5" s="77"/>
      <c r="U5" s="247"/>
    </row>
    <row r="6" spans="3:21" s="78" customFormat="1" ht="10.5" customHeight="1" x14ac:dyDescent="0.2">
      <c r="C6" s="79"/>
      <c r="D6" s="80"/>
      <c r="E6" s="80"/>
      <c r="U6" s="247"/>
    </row>
    <row r="7" spans="3:21" s="78" customFormat="1" ht="20.100000000000001" customHeight="1" x14ac:dyDescent="0.2">
      <c r="C7" s="79"/>
      <c r="D7" s="468" t="s">
        <v>162</v>
      </c>
      <c r="E7" s="468"/>
      <c r="U7" s="247"/>
    </row>
    <row r="8" spans="3:21" s="78" customFormat="1" ht="15" customHeight="1" x14ac:dyDescent="0.2">
      <c r="C8" s="79"/>
      <c r="D8" s="469" t="str">
        <f>IF(org=0,"Не определено",org)</f>
        <v>ООО "ЕСЭ-Кубань"</v>
      </c>
      <c r="E8" s="469"/>
      <c r="U8" s="247"/>
    </row>
    <row r="9" spans="3:21" s="78" customFormat="1" ht="6.95" customHeight="1" x14ac:dyDescent="0.2">
      <c r="C9" s="79"/>
      <c r="D9" s="80"/>
      <c r="E9" s="80"/>
      <c r="U9" s="247"/>
    </row>
    <row r="10" spans="3:21" s="78" customFormat="1" ht="22.5" customHeight="1" x14ac:dyDescent="0.2">
      <c r="C10" s="79"/>
      <c r="D10" s="49" t="s">
        <v>25</v>
      </c>
      <c r="E10" s="48" t="s">
        <v>121</v>
      </c>
      <c r="U10" s="247"/>
    </row>
    <row r="11" spans="3:21" s="78" customFormat="1" ht="11.25" customHeight="1" x14ac:dyDescent="0.2">
      <c r="C11" s="79"/>
      <c r="D11" s="74" t="s">
        <v>26</v>
      </c>
      <c r="E11" s="74" t="s">
        <v>0</v>
      </c>
      <c r="U11" s="247"/>
    </row>
    <row r="12" spans="3:21" s="78" customFormat="1" ht="15" hidden="1" customHeight="1" x14ac:dyDescent="0.2">
      <c r="C12" s="79"/>
      <c r="D12" s="81">
        <v>0</v>
      </c>
      <c r="E12" s="50"/>
      <c r="U12" s="247"/>
    </row>
    <row r="13" spans="3:21" s="78" customFormat="1" ht="14.1" customHeight="1" x14ac:dyDescent="0.2">
      <c r="C13" s="82"/>
      <c r="D13" s="81">
        <v>1</v>
      </c>
      <c r="E13" s="51"/>
      <c r="U13" s="247"/>
    </row>
    <row r="14" spans="3:21" s="78" customFormat="1" ht="15" customHeight="1" x14ac:dyDescent="0.2">
      <c r="C14" s="79"/>
      <c r="D14" s="87"/>
      <c r="E14" s="88" t="s">
        <v>172</v>
      </c>
      <c r="U14" s="247"/>
    </row>
    <row r="15" spans="3:21" s="78" customFormat="1" ht="11.25" customHeight="1" x14ac:dyDescent="0.2">
      <c r="C15" s="77"/>
      <c r="U15" s="247"/>
    </row>
    <row r="16" spans="3:21" s="78" customFormat="1" x14ac:dyDescent="0.2">
      <c r="C16" s="77"/>
      <c r="D16" s="151"/>
      <c r="E16" s="83"/>
      <c r="F16" s="83"/>
      <c r="G16" s="84"/>
      <c r="H16" s="84"/>
      <c r="I16" s="84"/>
      <c r="U16" s="247"/>
    </row>
  </sheetData>
  <sheetProtection algorithmName="SHA-512" hashValue="KbU89TL8AYUu3U5rV9O20YSWfAMNfSTbn6te8t4hFS+2AbH0bJsfrbmPGbewpEKg4tGxoz8a9EsmsLk4V4OWRQ==" saltValue="yXaMEO4iCCphrX/hQVt0Gg=="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dc:description/>
  <cp:lastModifiedBy>Pavlova Olga</cp:lastModifiedBy>
  <dcterms:created xsi:type="dcterms:W3CDTF">2014-08-18T08:57:48Z</dcterms:created>
  <dcterms:modified xsi:type="dcterms:W3CDTF">2022-10-10T13:18:03Z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